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2"/>
  </bookViews>
  <sheets>
    <sheet name="汇总" sheetId="5" r:id="rId1"/>
    <sheet name="区人社局" sheetId="4" r:id="rId2"/>
    <sheet name="区乡村振兴局" sheetId="6" r:id="rId3"/>
    <sheet name="2021年项目管理费" sheetId="2" r:id="rId4"/>
    <sheet name="2021年追加" sheetId="1" r:id="rId5"/>
  </sheets>
  <definedNames>
    <definedName name="_xlnm._FilterDatabase" localSheetId="1" hidden="1">区人社局!$A$2:$I$4</definedName>
    <definedName name="_xlnm._FilterDatabase" localSheetId="3" hidden="1">'2021年项目管理费'!$A$3:$M$26</definedName>
    <definedName name="_xlnm._FilterDatabase" localSheetId="4" hidden="1">'2021年追加'!$A$3:$H$7</definedName>
    <definedName name="_xlnm._FilterDatabase" localSheetId="2" hidden="1">区乡村振兴局!$A$2:$I$4</definedName>
    <definedName name="_xlnm.Print_Titles" localSheetId="4">'2021年追加'!$1:$3</definedName>
    <definedName name="_xlnm.Print_Titles" localSheetId="3">'2021年项目管理费'!$1:$3</definedName>
    <definedName name="_xlnm.Print_Titles" localSheetId="1">区人社局!$2:$2</definedName>
    <definedName name="_xlnm.Print_Titles" localSheetId="2">区乡村振兴局!$2:$2</definedName>
  </definedNames>
  <calcPr calcId="144525"/>
</workbook>
</file>

<file path=xl/sharedStrings.xml><?xml version="1.0" encoding="utf-8"?>
<sst xmlns="http://schemas.openxmlformats.org/spreadsheetml/2006/main" count="146" uniqueCount="72">
  <si>
    <t>2022年9月财政衔接资金拨付汇总</t>
  </si>
  <si>
    <t>序号</t>
  </si>
  <si>
    <t>主管部门</t>
  </si>
  <si>
    <t>本次预拨金额
（万元）</t>
  </si>
  <si>
    <t>资金级次</t>
  </si>
  <si>
    <t>备注</t>
  </si>
  <si>
    <t>市级</t>
  </si>
  <si>
    <t>区级</t>
  </si>
  <si>
    <t>区交通局</t>
  </si>
  <si>
    <t>区人社局</t>
  </si>
  <si>
    <t>区乡村振兴局</t>
  </si>
  <si>
    <t>合计</t>
  </si>
  <si>
    <t>2022年9月财政衔接补助资金拨付分解明细表</t>
  </si>
  <si>
    <t>责任单位</t>
  </si>
  <si>
    <t>项目名称
（自定义名称）</t>
  </si>
  <si>
    <t>资金来源</t>
  </si>
  <si>
    <t>总投资
（万元）</t>
  </si>
  <si>
    <t>合同金额（万元）</t>
  </si>
  <si>
    <t>已拨付</t>
  </si>
  <si>
    <t>本次预拨金额（万元）</t>
  </si>
  <si>
    <t>2022年脱贫人口跨省就业一次性交通补贴项目</t>
  </si>
  <si>
    <t>小计</t>
  </si>
  <si>
    <t>项目管理费（二）</t>
  </si>
  <si>
    <t>项目名称</t>
  </si>
  <si>
    <t>管理费明细</t>
  </si>
  <si>
    <t>已拨付资金（万元）</t>
  </si>
  <si>
    <t>本次申请</t>
  </si>
  <si>
    <t>设计费</t>
  </si>
  <si>
    <t>监理费</t>
  </si>
  <si>
    <t>造价咨询费</t>
  </si>
  <si>
    <t>审计费</t>
  </si>
  <si>
    <t>其他费用</t>
  </si>
  <si>
    <t>区水务局</t>
  </si>
  <si>
    <t>五台街办</t>
  </si>
  <si>
    <t>团结村安全饮水巩固提升项目</t>
  </si>
  <si>
    <t>留村安全饮水巩固提升项目</t>
  </si>
  <si>
    <t>子午街办</t>
  </si>
  <si>
    <t>曹村安全饮水巩固提升项目</t>
  </si>
  <si>
    <t>甫店村安全饮水巩固提升项目</t>
  </si>
  <si>
    <t>子午镇村安全饮水巩固提升项目</t>
  </si>
  <si>
    <t>区住建局</t>
  </si>
  <si>
    <t>百塔寺村内道路病害路面修复项目</t>
  </si>
  <si>
    <t>王曲街办</t>
  </si>
  <si>
    <t>皇甫村安全饮水巩固提升项目</t>
  </si>
  <si>
    <t>王曲村安全饮水巩固提升项目</t>
  </si>
  <si>
    <t>新民村安全饮水巩固提升项目</t>
  </si>
  <si>
    <t>王曲村村内道路硬化项目</t>
  </si>
  <si>
    <t>新民村村内道路硬化项目</t>
  </si>
  <si>
    <t>江兆村通村路硬化项目</t>
  </si>
  <si>
    <t>鸣犊街办</t>
  </si>
  <si>
    <t>黎明村村内道路硬化项目</t>
  </si>
  <si>
    <t>留公村村内道路硬化项目</t>
  </si>
  <si>
    <t>太乙宫街办</t>
  </si>
  <si>
    <t>太乙村杏园组安全饮水巩固提升项目</t>
  </si>
  <si>
    <t>沙场村蛟峪山组安全饮水巩固提升项目</t>
  </si>
  <si>
    <t>四皓村安全饮水巩固提升项目</t>
  </si>
  <si>
    <t>沙场村沙场组安全饮水巩固提升项目</t>
  </si>
  <si>
    <t>新一社区安全饮水巩固提升项目</t>
  </si>
  <si>
    <t>太乙村西岔组安全饮水巩固提升项目</t>
  </si>
  <si>
    <t>杨庄街办</t>
  </si>
  <si>
    <t>二龙峪村安全饮水巩固提升项目</t>
  </si>
  <si>
    <t>长安区</t>
  </si>
  <si>
    <t>省办大数据平台运营费用</t>
  </si>
  <si>
    <t>合   计</t>
  </si>
  <si>
    <t>2022年9月财政衔接补助资金拨付分解明细表（2021年追加）</t>
  </si>
  <si>
    <t>项目名称（自定义名称）</t>
  </si>
  <si>
    <t>最终拨付金额（万元）</t>
  </si>
  <si>
    <t>工程审计定金额
（审计局）</t>
  </si>
  <si>
    <t>需追加资金</t>
  </si>
  <si>
    <t>杜曲街办</t>
  </si>
  <si>
    <t>三府衙村上塬路硬化项目</t>
  </si>
  <si>
    <t>小江村生产路硬化项目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</si>
</sst>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_ "/>
  </numFmts>
  <fonts count="37">
    <font>
      <sz val="11"/>
      <color theme="1"/>
      <name val="宋体"/>
      <charset val="134"/>
      <scheme val="minor"/>
    </font>
    <font>
      <sz val="12"/>
      <color indexed="8"/>
      <name val="Arial"/>
      <charset val="0"/>
    </font>
    <font>
      <sz val="14"/>
      <color indexed="8"/>
      <name val="黑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24"/>
      <color indexed="8"/>
      <name val="方正小标宋简体"/>
      <charset val="134"/>
    </font>
    <font>
      <sz val="12"/>
      <name val="仿宋"/>
      <charset val="134"/>
    </font>
    <font>
      <sz val="16"/>
      <name val="仿宋"/>
      <charset val="134"/>
    </font>
    <font>
      <sz val="12"/>
      <name val="等线 Light"/>
      <charset val="134"/>
    </font>
    <font>
      <sz val="24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name val="仿宋"/>
      <charset val="134"/>
    </font>
    <font>
      <sz val="12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16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9" fillId="12" borderId="13" applyNumberFormat="0" applyAlignment="0" applyProtection="0">
      <alignment vertical="center"/>
    </xf>
    <xf numFmtId="0" fontId="30" fillId="12" borderId="9" applyNumberFormat="0" applyAlignment="0" applyProtection="0">
      <alignment vertical="center"/>
    </xf>
    <xf numFmtId="0" fontId="31" fillId="13" borderId="14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6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vertical="center"/>
    </xf>
    <xf numFmtId="0" fontId="7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49" fontId="10" fillId="0" borderId="5" xfId="0" applyNumberFormat="1" applyFont="1" applyFill="1" applyBorder="1" applyAlignment="1">
      <alignment horizontal="center" vertical="center" wrapText="1"/>
    </xf>
    <xf numFmtId="49" fontId="10" fillId="2" borderId="5" xfId="0" applyNumberFormat="1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left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10" fontId="0" fillId="0" borderId="0" xfId="0" applyNumberFormat="1">
      <alignment vertical="center"/>
    </xf>
    <xf numFmtId="0" fontId="15" fillId="0" borderId="0" xfId="0" applyFont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"/>
  <sheetViews>
    <sheetView workbookViewId="0">
      <selection activeCell="C11" sqref="C11"/>
    </sheetView>
  </sheetViews>
  <sheetFormatPr defaultColWidth="9" defaultRowHeight="13.5" outlineLevelRow="6" outlineLevelCol="5"/>
  <cols>
    <col min="1" max="1" width="11" customWidth="1"/>
    <col min="2" max="2" width="23.625" customWidth="1"/>
    <col min="3" max="3" width="28.625" customWidth="1"/>
    <col min="4" max="5" width="27.375" customWidth="1"/>
    <col min="6" max="6" width="18.5" customWidth="1"/>
  </cols>
  <sheetData>
    <row r="1" ht="43" customHeight="1" spans="1:6">
      <c r="A1" s="38" t="s">
        <v>0</v>
      </c>
      <c r="B1" s="38"/>
      <c r="C1" s="38"/>
      <c r="D1" s="38"/>
      <c r="E1" s="38"/>
      <c r="F1" s="38"/>
    </row>
    <row r="2" ht="35" customHeight="1" spans="1:6">
      <c r="A2" s="39" t="s">
        <v>1</v>
      </c>
      <c r="B2" s="39" t="s">
        <v>2</v>
      </c>
      <c r="C2" s="40" t="s">
        <v>3</v>
      </c>
      <c r="D2" s="39" t="s">
        <v>4</v>
      </c>
      <c r="E2" s="39"/>
      <c r="F2" s="39" t="s">
        <v>5</v>
      </c>
    </row>
    <row r="3" ht="35" customHeight="1" spans="1:6">
      <c r="A3" s="39"/>
      <c r="B3" s="39"/>
      <c r="C3" s="40"/>
      <c r="D3" s="39" t="s">
        <v>6</v>
      </c>
      <c r="E3" s="39" t="s">
        <v>7</v>
      </c>
      <c r="F3" s="39"/>
    </row>
    <row r="4" ht="49" customHeight="1" spans="1:6">
      <c r="A4" s="39">
        <v>1</v>
      </c>
      <c r="B4" s="39" t="s">
        <v>8</v>
      </c>
      <c r="C4" s="39">
        <v>63.110883</v>
      </c>
      <c r="D4" s="39"/>
      <c r="E4" s="39">
        <v>63.110883</v>
      </c>
      <c r="F4" s="39"/>
    </row>
    <row r="5" ht="49" customHeight="1" spans="1:6">
      <c r="A5" s="39">
        <v>2</v>
      </c>
      <c r="B5" s="39" t="s">
        <v>9</v>
      </c>
      <c r="C5" s="39">
        <v>0.3258</v>
      </c>
      <c r="D5" s="39"/>
      <c r="E5" s="39">
        <v>0.3258</v>
      </c>
      <c r="F5" s="39"/>
    </row>
    <row r="6" ht="49" customHeight="1" spans="1:6">
      <c r="A6" s="39">
        <v>3</v>
      </c>
      <c r="B6" s="41" t="s">
        <v>10</v>
      </c>
      <c r="C6" s="39">
        <v>187.663577</v>
      </c>
      <c r="D6" s="39"/>
      <c r="E6" s="39">
        <v>187.663577</v>
      </c>
      <c r="F6" s="39"/>
    </row>
    <row r="7" ht="49" customHeight="1" spans="1:6">
      <c r="A7" s="42" t="s">
        <v>11</v>
      </c>
      <c r="B7" s="41"/>
      <c r="C7" s="39">
        <f>D7+E7</f>
        <v>251.10026</v>
      </c>
      <c r="D7" s="39"/>
      <c r="E7" s="39">
        <f>SUM(E4:E6)</f>
        <v>251.10026</v>
      </c>
      <c r="F7" s="39"/>
    </row>
  </sheetData>
  <mergeCells count="7">
    <mergeCell ref="A1:F1"/>
    <mergeCell ref="D2:E2"/>
    <mergeCell ref="A7:B7"/>
    <mergeCell ref="A2:A3"/>
    <mergeCell ref="B2:B3"/>
    <mergeCell ref="C2:C3"/>
    <mergeCell ref="F2:F3"/>
  </mergeCells>
  <pageMargins left="0.75" right="0.75" top="1" bottom="1" header="0.5" footer="0.5"/>
  <pageSetup paperSize="9" scale="9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workbookViewId="0">
      <pane ySplit="2" topLeftCell="A3" activePane="bottomLeft" state="frozen"/>
      <selection/>
      <selection pane="bottomLeft" activeCell="D3" sqref="D3"/>
    </sheetView>
  </sheetViews>
  <sheetFormatPr defaultColWidth="9" defaultRowHeight="13.5" outlineLevelRow="5"/>
  <cols>
    <col min="2" max="2" width="15.3333333333333" customWidth="1"/>
    <col min="3" max="3" width="15.2166666666667" customWidth="1"/>
    <col min="4" max="4" width="37.6666666666667" customWidth="1"/>
    <col min="5" max="5" width="12.8833333333333" customWidth="1"/>
    <col min="6" max="6" width="12.6666666666667" customWidth="1"/>
    <col min="7" max="8" width="14.4416666666667" customWidth="1"/>
    <col min="9" max="9" width="16.1083333333333" customWidth="1"/>
    <col min="10" max="10" width="13.125" customWidth="1"/>
    <col min="11" max="12" width="12.625"/>
  </cols>
  <sheetData>
    <row r="1" ht="37" customHeight="1" spans="1:10">
      <c r="A1" s="21" t="s">
        <v>12</v>
      </c>
      <c r="B1" s="21"/>
      <c r="C1" s="21"/>
      <c r="D1" s="21"/>
      <c r="E1" s="21"/>
      <c r="F1" s="21"/>
      <c r="G1" s="21"/>
      <c r="H1" s="21"/>
      <c r="I1" s="21"/>
      <c r="J1" s="21"/>
    </row>
    <row r="2" ht="49.05" customHeight="1" spans="1:10">
      <c r="A2" s="22" t="s">
        <v>1</v>
      </c>
      <c r="B2" s="23" t="s">
        <v>2</v>
      </c>
      <c r="C2" s="23" t="s">
        <v>13</v>
      </c>
      <c r="D2" s="24" t="s">
        <v>14</v>
      </c>
      <c r="E2" s="24" t="s">
        <v>15</v>
      </c>
      <c r="F2" s="24" t="s">
        <v>16</v>
      </c>
      <c r="G2" s="24" t="s">
        <v>17</v>
      </c>
      <c r="H2" s="24" t="s">
        <v>18</v>
      </c>
      <c r="I2" s="24" t="s">
        <v>19</v>
      </c>
      <c r="J2" s="24" t="s">
        <v>5</v>
      </c>
    </row>
    <row r="3" ht="30" customHeight="1" spans="1:10">
      <c r="A3" s="25">
        <v>1</v>
      </c>
      <c r="B3" s="26" t="s">
        <v>9</v>
      </c>
      <c r="C3" s="27" t="s">
        <v>9</v>
      </c>
      <c r="D3" s="28" t="s">
        <v>20</v>
      </c>
      <c r="E3" s="29" t="s">
        <v>7</v>
      </c>
      <c r="F3" s="27">
        <v>10</v>
      </c>
      <c r="G3" s="27"/>
      <c r="H3" s="30">
        <v>0</v>
      </c>
      <c r="I3" s="36">
        <v>0.3258</v>
      </c>
      <c r="J3" s="36"/>
    </row>
    <row r="4" ht="31.05" customHeight="1" spans="1:10">
      <c r="A4" s="31" t="s">
        <v>21</v>
      </c>
      <c r="B4" s="32"/>
      <c r="C4" s="33"/>
      <c r="D4" s="34"/>
      <c r="E4" s="34"/>
      <c r="F4" s="35">
        <v>10</v>
      </c>
      <c r="G4" s="35"/>
      <c r="H4" s="35">
        <f>SUM(H3:H3)</f>
        <v>0</v>
      </c>
      <c r="I4" s="35">
        <f>SUM(I3:I3)</f>
        <v>0.3258</v>
      </c>
      <c r="J4" s="36"/>
    </row>
    <row r="6" spans="9:9">
      <c r="I6" s="37"/>
    </row>
  </sheetData>
  <autoFilter ref="A2:I4">
    <extLst/>
  </autoFilter>
  <mergeCells count="2">
    <mergeCell ref="A1:J1"/>
    <mergeCell ref="A4:C4"/>
  </mergeCells>
  <pageMargins left="0.700694444444445" right="0.700694444444445" top="0.751388888888889" bottom="0.751388888888889" header="0.298611111111111" footer="0.298611111111111"/>
  <pageSetup paperSize="9" scale="83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workbookViewId="0">
      <pane ySplit="2" topLeftCell="A3" activePane="bottomLeft" state="frozen"/>
      <selection/>
      <selection pane="bottomLeft" activeCell="E8" sqref="E8"/>
    </sheetView>
  </sheetViews>
  <sheetFormatPr defaultColWidth="9" defaultRowHeight="13.5" outlineLevelRow="5"/>
  <cols>
    <col min="2" max="2" width="15.3333333333333" customWidth="1"/>
    <col min="3" max="3" width="15.2166666666667" customWidth="1"/>
    <col min="4" max="4" width="37.6666666666667" customWidth="1"/>
    <col min="5" max="5" width="12.8833333333333" customWidth="1"/>
    <col min="6" max="6" width="12.6666666666667" customWidth="1"/>
    <col min="7" max="8" width="14.4416666666667" customWidth="1"/>
    <col min="9" max="9" width="16.1083333333333" customWidth="1"/>
    <col min="10" max="10" width="13.125" customWidth="1"/>
    <col min="11" max="12" width="12.625"/>
  </cols>
  <sheetData>
    <row r="1" ht="37" customHeight="1" spans="1:10">
      <c r="A1" s="21" t="s">
        <v>12</v>
      </c>
      <c r="B1" s="21"/>
      <c r="C1" s="21"/>
      <c r="D1" s="21"/>
      <c r="E1" s="21"/>
      <c r="F1" s="21"/>
      <c r="G1" s="21"/>
      <c r="H1" s="21"/>
      <c r="I1" s="21"/>
      <c r="J1" s="21"/>
    </row>
    <row r="2" ht="49.05" customHeight="1" spans="1:10">
      <c r="A2" s="22" t="s">
        <v>1</v>
      </c>
      <c r="B2" s="23" t="s">
        <v>2</v>
      </c>
      <c r="C2" s="23" t="s">
        <v>13</v>
      </c>
      <c r="D2" s="24" t="s">
        <v>14</v>
      </c>
      <c r="E2" s="24" t="s">
        <v>15</v>
      </c>
      <c r="F2" s="24" t="s">
        <v>16</v>
      </c>
      <c r="G2" s="24" t="s">
        <v>17</v>
      </c>
      <c r="H2" s="24" t="s">
        <v>18</v>
      </c>
      <c r="I2" s="24" t="s">
        <v>19</v>
      </c>
      <c r="J2" s="24" t="s">
        <v>5</v>
      </c>
    </row>
    <row r="3" ht="30" customHeight="1" spans="1:10">
      <c r="A3" s="25">
        <v>1</v>
      </c>
      <c r="B3" s="26" t="s">
        <v>10</v>
      </c>
      <c r="C3" s="27" t="s">
        <v>10</v>
      </c>
      <c r="D3" s="28" t="s">
        <v>22</v>
      </c>
      <c r="E3" s="29" t="s">
        <v>7</v>
      </c>
      <c r="F3" s="27">
        <v>350</v>
      </c>
      <c r="G3" s="27"/>
      <c r="H3" s="30">
        <v>0</v>
      </c>
      <c r="I3" s="36">
        <v>181.599747</v>
      </c>
      <c r="J3" s="36"/>
    </row>
    <row r="4" ht="31.05" customHeight="1" spans="1:10">
      <c r="A4" s="31" t="s">
        <v>21</v>
      </c>
      <c r="B4" s="32"/>
      <c r="C4" s="33"/>
      <c r="D4" s="34"/>
      <c r="E4" s="34"/>
      <c r="F4" s="35">
        <v>350</v>
      </c>
      <c r="G4" s="35"/>
      <c r="H4" s="35">
        <f>SUM(H3:H3)</f>
        <v>0</v>
      </c>
      <c r="I4" s="35">
        <f>SUM(I3:I3)</f>
        <v>181.599747</v>
      </c>
      <c r="J4" s="36"/>
    </row>
    <row r="6" spans="9:9">
      <c r="I6" s="37"/>
    </row>
  </sheetData>
  <mergeCells count="2">
    <mergeCell ref="A1:J1"/>
    <mergeCell ref="A4:C4"/>
  </mergeCells>
  <pageMargins left="0.700694444444445" right="0.700694444444445" top="0.751388888888889" bottom="0.751388888888889" header="0.298611111111111" footer="0.298611111111111"/>
  <pageSetup paperSize="9" scale="83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1"/>
  <sheetViews>
    <sheetView zoomScaleSheetLayoutView="60" workbookViewId="0">
      <pane ySplit="3" topLeftCell="A14" activePane="bottomLeft" state="frozen"/>
      <selection/>
      <selection pane="bottomLeft" activeCell="H32" sqref="H32"/>
    </sheetView>
  </sheetViews>
  <sheetFormatPr defaultColWidth="8" defaultRowHeight="14.25"/>
  <cols>
    <col min="1" max="1" width="7.25" style="3" customWidth="1"/>
    <col min="2" max="2" width="14.625" style="3" customWidth="1"/>
    <col min="3" max="3" width="10.875" style="3" customWidth="1"/>
    <col min="4" max="4" width="27.375" style="3" customWidth="1"/>
    <col min="5" max="12" width="13.75" style="3" customWidth="1"/>
    <col min="13" max="13" width="6.75" style="3" customWidth="1"/>
    <col min="14" max="16384" width="8" style="3"/>
  </cols>
  <sheetData>
    <row r="1" s="1" customFormat="1" ht="48" customHeight="1" spans="1:13">
      <c r="A1" s="5" t="s">
        <v>12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2" customFormat="1" ht="45" customHeight="1" spans="1:13">
      <c r="A2" s="6" t="s">
        <v>1</v>
      </c>
      <c r="B2" s="6" t="s">
        <v>2</v>
      </c>
      <c r="C2" s="6" t="s">
        <v>13</v>
      </c>
      <c r="D2" s="6" t="s">
        <v>23</v>
      </c>
      <c r="E2" s="7" t="s">
        <v>24</v>
      </c>
      <c r="F2" s="8"/>
      <c r="G2" s="8"/>
      <c r="H2" s="8"/>
      <c r="I2" s="8"/>
      <c r="J2" s="8"/>
      <c r="K2" s="9" t="s">
        <v>25</v>
      </c>
      <c r="L2" s="9" t="s">
        <v>26</v>
      </c>
      <c r="M2" s="9" t="s">
        <v>5</v>
      </c>
    </row>
    <row r="3" s="2" customFormat="1" ht="33" customHeight="1" spans="1:13">
      <c r="A3" s="10"/>
      <c r="B3" s="10"/>
      <c r="C3" s="10"/>
      <c r="D3" s="10"/>
      <c r="E3" s="11" t="s">
        <v>27</v>
      </c>
      <c r="F3" s="11" t="s">
        <v>28</v>
      </c>
      <c r="G3" s="11" t="s">
        <v>29</v>
      </c>
      <c r="H3" s="11" t="s">
        <v>30</v>
      </c>
      <c r="I3" s="11" t="s">
        <v>31</v>
      </c>
      <c r="J3" s="11" t="s">
        <v>21</v>
      </c>
      <c r="K3" s="12"/>
      <c r="L3" s="12"/>
      <c r="M3" s="12"/>
    </row>
    <row r="4" s="3" customFormat="1" ht="45.75" customHeight="1" spans="1:13">
      <c r="A4" s="13">
        <v>1</v>
      </c>
      <c r="B4" s="14" t="s">
        <v>32</v>
      </c>
      <c r="C4" s="14" t="s">
        <v>33</v>
      </c>
      <c r="D4" s="15" t="s">
        <v>34</v>
      </c>
      <c r="E4" s="15">
        <v>1.71</v>
      </c>
      <c r="F4" s="15">
        <v>0.811682</v>
      </c>
      <c r="G4" s="15"/>
      <c r="H4" s="15">
        <v>0.2</v>
      </c>
      <c r="I4" s="15"/>
      <c r="J4" s="15">
        <f>SUM(E4:I4)</f>
        <v>2.721682</v>
      </c>
      <c r="K4" s="15">
        <v>0</v>
      </c>
      <c r="L4" s="15">
        <f>J4-K4</f>
        <v>2.721682</v>
      </c>
      <c r="M4" s="15"/>
    </row>
    <row r="5" s="3" customFormat="1" ht="45.75" customHeight="1" spans="1:13">
      <c r="A5" s="13">
        <v>2</v>
      </c>
      <c r="B5" s="14" t="s">
        <v>32</v>
      </c>
      <c r="C5" s="14" t="s">
        <v>33</v>
      </c>
      <c r="D5" s="15" t="s">
        <v>35</v>
      </c>
      <c r="E5" s="15">
        <v>5.66</v>
      </c>
      <c r="F5" s="15">
        <v>2.243829</v>
      </c>
      <c r="G5" s="15"/>
      <c r="H5" s="15">
        <v>1.791307</v>
      </c>
      <c r="I5" s="15"/>
      <c r="J5" s="15">
        <f t="shared" ref="J5:J17" si="0">SUM(E5:I5)</f>
        <v>9.695136</v>
      </c>
      <c r="K5" s="15"/>
      <c r="L5" s="15">
        <f t="shared" ref="L5:L17" si="1">J5-K5</f>
        <v>9.695136</v>
      </c>
      <c r="M5" s="15"/>
    </row>
    <row r="6" s="4" customFormat="1" ht="45.75" customHeight="1" spans="1:13">
      <c r="A6" s="13">
        <v>3</v>
      </c>
      <c r="B6" s="14" t="s">
        <v>32</v>
      </c>
      <c r="C6" s="14" t="s">
        <v>36</v>
      </c>
      <c r="D6" s="15" t="s">
        <v>37</v>
      </c>
      <c r="E6" s="15">
        <v>1.60797</v>
      </c>
      <c r="F6" s="15">
        <v>0.913245</v>
      </c>
      <c r="G6" s="15"/>
      <c r="H6" s="15">
        <v>0.250752</v>
      </c>
      <c r="I6" s="15"/>
      <c r="J6" s="15">
        <f t="shared" si="0"/>
        <v>2.771967</v>
      </c>
      <c r="K6" s="15"/>
      <c r="L6" s="15">
        <f t="shared" si="1"/>
        <v>2.771967</v>
      </c>
      <c r="M6" s="15"/>
    </row>
    <row r="7" s="4" customFormat="1" ht="45.75" customHeight="1" spans="1:13">
      <c r="A7" s="13">
        <v>4</v>
      </c>
      <c r="B7" s="14" t="s">
        <v>32</v>
      </c>
      <c r="C7" s="14" t="s">
        <v>36</v>
      </c>
      <c r="D7" s="15" t="s">
        <v>38</v>
      </c>
      <c r="E7" s="15">
        <v>0.99203</v>
      </c>
      <c r="F7" s="15">
        <v>0.563422</v>
      </c>
      <c r="G7" s="15"/>
      <c r="H7" s="15">
        <v>0.2</v>
      </c>
      <c r="I7" s="15"/>
      <c r="J7" s="15">
        <f t="shared" si="0"/>
        <v>1.755452</v>
      </c>
      <c r="K7" s="15"/>
      <c r="L7" s="15">
        <f t="shared" si="1"/>
        <v>1.755452</v>
      </c>
      <c r="M7" s="15"/>
    </row>
    <row r="8" s="4" customFormat="1" ht="45.75" customHeight="1" spans="1:13">
      <c r="A8" s="13">
        <v>5</v>
      </c>
      <c r="B8" s="14" t="s">
        <v>32</v>
      </c>
      <c r="C8" s="14" t="s">
        <v>36</v>
      </c>
      <c r="D8" s="15" t="s">
        <v>39</v>
      </c>
      <c r="E8" s="13">
        <v>4.18</v>
      </c>
      <c r="F8" s="13">
        <v>2.477007</v>
      </c>
      <c r="G8" s="15"/>
      <c r="H8" s="13">
        <v>1.1997</v>
      </c>
      <c r="I8" s="15"/>
      <c r="J8" s="15">
        <f t="shared" si="0"/>
        <v>7.856707</v>
      </c>
      <c r="K8" s="15"/>
      <c r="L8" s="15">
        <f t="shared" si="1"/>
        <v>7.856707</v>
      </c>
      <c r="M8" s="15"/>
    </row>
    <row r="9" s="3" customFormat="1" ht="45.75" customHeight="1" spans="1:13">
      <c r="A9" s="13">
        <v>6</v>
      </c>
      <c r="B9" s="15" t="s">
        <v>40</v>
      </c>
      <c r="C9" s="14" t="s">
        <v>36</v>
      </c>
      <c r="D9" s="15" t="s">
        <v>41</v>
      </c>
      <c r="E9" s="13">
        <v>1.6</v>
      </c>
      <c r="F9" s="13">
        <v>1.85703</v>
      </c>
      <c r="G9" s="13"/>
      <c r="H9" s="13">
        <v>0.446263</v>
      </c>
      <c r="I9" s="13">
        <v>0.4</v>
      </c>
      <c r="J9" s="15">
        <f t="shared" si="0"/>
        <v>4.303293</v>
      </c>
      <c r="K9" s="15"/>
      <c r="L9" s="15">
        <f t="shared" si="1"/>
        <v>4.303293</v>
      </c>
      <c r="M9" s="15"/>
    </row>
    <row r="10" s="3" customFormat="1" ht="45.75" customHeight="1" spans="1:13">
      <c r="A10" s="13">
        <v>7</v>
      </c>
      <c r="B10" s="14" t="s">
        <v>32</v>
      </c>
      <c r="C10" s="15" t="s">
        <v>42</v>
      </c>
      <c r="D10" s="15" t="s">
        <v>43</v>
      </c>
      <c r="E10" s="13">
        <v>2.8985</v>
      </c>
      <c r="F10" s="13">
        <v>1.968724</v>
      </c>
      <c r="G10" s="13"/>
      <c r="H10" s="13">
        <v>0.511778</v>
      </c>
      <c r="I10" s="13"/>
      <c r="J10" s="15">
        <f t="shared" si="0"/>
        <v>5.379002</v>
      </c>
      <c r="K10" s="15"/>
      <c r="L10" s="15">
        <f t="shared" si="1"/>
        <v>5.379002</v>
      </c>
      <c r="M10" s="15"/>
    </row>
    <row r="11" s="3" customFormat="1" ht="45.75" customHeight="1" spans="1:13">
      <c r="A11" s="13">
        <v>8</v>
      </c>
      <c r="B11" s="14" t="s">
        <v>32</v>
      </c>
      <c r="C11" s="15" t="s">
        <v>42</v>
      </c>
      <c r="D11" s="15" t="s">
        <v>44</v>
      </c>
      <c r="E11" s="13">
        <v>2.9185</v>
      </c>
      <c r="F11" s="13">
        <v>2.140758</v>
      </c>
      <c r="G11" s="13"/>
      <c r="H11" s="13">
        <v>0.379703</v>
      </c>
      <c r="I11" s="13"/>
      <c r="J11" s="13">
        <f t="shared" si="0"/>
        <v>5.438961</v>
      </c>
      <c r="K11" s="15"/>
      <c r="L11" s="15">
        <f t="shared" si="1"/>
        <v>5.438961</v>
      </c>
      <c r="M11" s="15"/>
    </row>
    <row r="12" s="3" customFormat="1" ht="45.75" customHeight="1" spans="1:13">
      <c r="A12" s="13">
        <v>9</v>
      </c>
      <c r="B12" s="14" t="s">
        <v>32</v>
      </c>
      <c r="C12" s="15" t="s">
        <v>42</v>
      </c>
      <c r="D12" s="15" t="s">
        <v>45</v>
      </c>
      <c r="E12" s="13">
        <v>5.78</v>
      </c>
      <c r="F12" s="13">
        <v>2.394065</v>
      </c>
      <c r="G12" s="13"/>
      <c r="H12" s="13">
        <v>0.352627</v>
      </c>
      <c r="I12" s="13"/>
      <c r="J12" s="13">
        <f t="shared" si="0"/>
        <v>8.526692</v>
      </c>
      <c r="K12" s="15"/>
      <c r="L12" s="15">
        <f t="shared" si="1"/>
        <v>8.526692</v>
      </c>
      <c r="M12" s="15"/>
    </row>
    <row r="13" s="3" customFormat="1" ht="45.75" customHeight="1" spans="1:13">
      <c r="A13" s="13">
        <v>10</v>
      </c>
      <c r="B13" s="15" t="s">
        <v>40</v>
      </c>
      <c r="C13" s="15" t="s">
        <v>42</v>
      </c>
      <c r="D13" s="15" t="s">
        <v>46</v>
      </c>
      <c r="E13" s="13">
        <v>6.509366</v>
      </c>
      <c r="F13" s="13">
        <v>4.835529</v>
      </c>
      <c r="G13" s="13"/>
      <c r="H13" s="13">
        <v>0.980079</v>
      </c>
      <c r="I13" s="13">
        <v>1.058015</v>
      </c>
      <c r="J13" s="13">
        <f t="shared" si="0"/>
        <v>13.382989</v>
      </c>
      <c r="K13" s="15"/>
      <c r="L13" s="15">
        <f t="shared" si="1"/>
        <v>13.382989</v>
      </c>
      <c r="M13" s="15"/>
    </row>
    <row r="14" s="3" customFormat="1" ht="45.75" customHeight="1" spans="1:13">
      <c r="A14" s="13">
        <v>11</v>
      </c>
      <c r="B14" s="15" t="s">
        <v>40</v>
      </c>
      <c r="C14" s="15" t="s">
        <v>42</v>
      </c>
      <c r="D14" s="15" t="s">
        <v>47</v>
      </c>
      <c r="E14" s="13">
        <v>2.056272</v>
      </c>
      <c r="F14" s="13">
        <v>1.527517</v>
      </c>
      <c r="G14" s="13"/>
      <c r="H14" s="13">
        <v>0.696892</v>
      </c>
      <c r="I14" s="13">
        <v>0.401578</v>
      </c>
      <c r="J14" s="13">
        <f t="shared" si="0"/>
        <v>4.682259</v>
      </c>
      <c r="K14" s="15"/>
      <c r="L14" s="15">
        <f t="shared" si="1"/>
        <v>4.682259</v>
      </c>
      <c r="M14" s="15"/>
    </row>
    <row r="15" s="3" customFormat="1" ht="45.75" customHeight="1" spans="1:13">
      <c r="A15" s="13">
        <v>12</v>
      </c>
      <c r="B15" s="14" t="s">
        <v>8</v>
      </c>
      <c r="C15" s="15" t="s">
        <v>42</v>
      </c>
      <c r="D15" s="15" t="s">
        <v>48</v>
      </c>
      <c r="E15" s="13">
        <v>5.98</v>
      </c>
      <c r="F15" s="13">
        <v>5.674211</v>
      </c>
      <c r="G15" s="13"/>
      <c r="H15" s="20">
        <v>1.90861</v>
      </c>
      <c r="I15" s="13"/>
      <c r="J15" s="13">
        <f t="shared" si="0"/>
        <v>13.562821</v>
      </c>
      <c r="K15" s="15"/>
      <c r="L15" s="15">
        <f t="shared" si="1"/>
        <v>13.562821</v>
      </c>
      <c r="M15" s="15"/>
    </row>
    <row r="16" s="3" customFormat="1" ht="45.75" customHeight="1" spans="1:13">
      <c r="A16" s="13">
        <v>13</v>
      </c>
      <c r="B16" s="15" t="s">
        <v>40</v>
      </c>
      <c r="C16" s="14" t="s">
        <v>49</v>
      </c>
      <c r="D16" s="15" t="s">
        <v>50</v>
      </c>
      <c r="E16" s="13">
        <v>1.3</v>
      </c>
      <c r="F16" s="13">
        <v>2.018801</v>
      </c>
      <c r="G16" s="13"/>
      <c r="H16" s="13">
        <v>0.639823</v>
      </c>
      <c r="I16" s="13">
        <v>0.49191</v>
      </c>
      <c r="J16" s="13">
        <f t="shared" si="0"/>
        <v>4.450534</v>
      </c>
      <c r="K16" s="15"/>
      <c r="L16" s="15">
        <f t="shared" si="1"/>
        <v>4.450534</v>
      </c>
      <c r="M16" s="15"/>
    </row>
    <row r="17" s="3" customFormat="1" ht="45.75" customHeight="1" spans="1:13">
      <c r="A17" s="13">
        <v>14</v>
      </c>
      <c r="B17" s="15" t="s">
        <v>40</v>
      </c>
      <c r="C17" s="14" t="s">
        <v>49</v>
      </c>
      <c r="D17" s="15" t="s">
        <v>51</v>
      </c>
      <c r="E17" s="13">
        <v>1.3</v>
      </c>
      <c r="F17" s="13">
        <v>3.007155</v>
      </c>
      <c r="G17" s="13"/>
      <c r="H17" s="13">
        <v>0.886205</v>
      </c>
      <c r="I17" s="13">
        <v>0.72219</v>
      </c>
      <c r="J17" s="13">
        <f t="shared" si="0"/>
        <v>5.91555</v>
      </c>
      <c r="K17" s="15"/>
      <c r="L17" s="15">
        <f t="shared" si="1"/>
        <v>5.91555</v>
      </c>
      <c r="M17" s="15"/>
    </row>
    <row r="18" s="3" customFormat="1" ht="45.75" customHeight="1" spans="1:13">
      <c r="A18" s="13">
        <v>15</v>
      </c>
      <c r="B18" s="15" t="s">
        <v>32</v>
      </c>
      <c r="C18" s="14" t="s">
        <v>52</v>
      </c>
      <c r="D18" s="15" t="s">
        <v>53</v>
      </c>
      <c r="E18" s="13">
        <v>2.51636</v>
      </c>
      <c r="F18" s="13">
        <v>1.850497</v>
      </c>
      <c r="G18" s="13"/>
      <c r="H18" s="13">
        <v>0.9014</v>
      </c>
      <c r="I18" s="13">
        <v>3</v>
      </c>
      <c r="J18" s="13">
        <f t="shared" ref="J18:J24" si="2">SUM(E18:I18)</f>
        <v>8.268257</v>
      </c>
      <c r="K18" s="15"/>
      <c r="L18" s="15">
        <v>8.268257</v>
      </c>
      <c r="M18" s="15"/>
    </row>
    <row r="19" s="3" customFormat="1" ht="45.75" customHeight="1" spans="1:13">
      <c r="A19" s="13">
        <v>16</v>
      </c>
      <c r="B19" s="15" t="s">
        <v>32</v>
      </c>
      <c r="C19" s="14" t="s">
        <v>52</v>
      </c>
      <c r="D19" s="15" t="s">
        <v>54</v>
      </c>
      <c r="E19" s="13">
        <v>6.29888</v>
      </c>
      <c r="F19" s="13">
        <v>4.939503</v>
      </c>
      <c r="G19" s="13"/>
      <c r="H19" s="13">
        <v>1.6758</v>
      </c>
      <c r="I19" s="13"/>
      <c r="J19" s="13">
        <f t="shared" si="2"/>
        <v>12.914183</v>
      </c>
      <c r="K19" s="15"/>
      <c r="L19" s="15">
        <v>12.914183</v>
      </c>
      <c r="M19" s="15"/>
    </row>
    <row r="20" s="3" customFormat="1" ht="45.75" customHeight="1" spans="1:13">
      <c r="A20" s="13">
        <v>17</v>
      </c>
      <c r="B20" s="15" t="s">
        <v>32</v>
      </c>
      <c r="C20" s="14" t="s">
        <v>52</v>
      </c>
      <c r="D20" s="15" t="s">
        <v>55</v>
      </c>
      <c r="E20" s="13">
        <v>1.60474</v>
      </c>
      <c r="F20" s="13">
        <v>1.296517</v>
      </c>
      <c r="G20" s="13"/>
      <c r="H20" s="13">
        <v>1.0539</v>
      </c>
      <c r="I20" s="13"/>
      <c r="J20" s="13">
        <f t="shared" si="2"/>
        <v>3.955157</v>
      </c>
      <c r="K20" s="15"/>
      <c r="L20" s="15">
        <v>3.955157</v>
      </c>
      <c r="M20" s="15"/>
    </row>
    <row r="21" s="3" customFormat="1" ht="45.75" customHeight="1" spans="1:13">
      <c r="A21" s="13">
        <v>18</v>
      </c>
      <c r="B21" s="15" t="s">
        <v>32</v>
      </c>
      <c r="C21" s="14" t="s">
        <v>52</v>
      </c>
      <c r="D21" s="15" t="s">
        <v>56</v>
      </c>
      <c r="E21" s="13">
        <v>1.76282</v>
      </c>
      <c r="F21" s="13">
        <v>1.371189</v>
      </c>
      <c r="G21" s="13"/>
      <c r="H21" s="13">
        <v>0.5254</v>
      </c>
      <c r="I21" s="13"/>
      <c r="J21" s="13">
        <f t="shared" si="2"/>
        <v>3.659409</v>
      </c>
      <c r="K21" s="15"/>
      <c r="L21" s="15">
        <v>3.659409</v>
      </c>
      <c r="M21" s="15"/>
    </row>
    <row r="22" s="3" customFormat="1" ht="45.75" customHeight="1" spans="1:13">
      <c r="A22" s="13">
        <v>19</v>
      </c>
      <c r="B22" s="15" t="s">
        <v>32</v>
      </c>
      <c r="C22" s="14" t="s">
        <v>52</v>
      </c>
      <c r="D22" s="15" t="s">
        <v>57</v>
      </c>
      <c r="E22" s="13">
        <v>1.51392</v>
      </c>
      <c r="F22" s="13">
        <v>1.073847</v>
      </c>
      <c r="G22" s="13"/>
      <c r="H22" s="13">
        <v>0.2502</v>
      </c>
      <c r="I22" s="13"/>
      <c r="J22" s="13">
        <f t="shared" si="2"/>
        <v>2.837967</v>
      </c>
      <c r="K22" s="15"/>
      <c r="L22" s="15">
        <v>2.837967</v>
      </c>
      <c r="M22" s="15"/>
    </row>
    <row r="23" s="3" customFormat="1" ht="45.75" customHeight="1" spans="1:13">
      <c r="A23" s="13">
        <v>20</v>
      </c>
      <c r="B23" s="15" t="s">
        <v>32</v>
      </c>
      <c r="C23" s="14" t="s">
        <v>52</v>
      </c>
      <c r="D23" s="15" t="s">
        <v>58</v>
      </c>
      <c r="E23" s="13">
        <v>1.61158</v>
      </c>
      <c r="F23" s="13">
        <v>1.271209</v>
      </c>
      <c r="G23" s="13"/>
      <c r="H23" s="13">
        <v>0.63894</v>
      </c>
      <c r="I23" s="13"/>
      <c r="J23" s="13">
        <f t="shared" si="2"/>
        <v>3.521729</v>
      </c>
      <c r="K23" s="15"/>
      <c r="L23" s="15">
        <v>3.521729</v>
      </c>
      <c r="M23" s="15"/>
    </row>
    <row r="24" s="3" customFormat="1" ht="45.75" customHeight="1" spans="1:13">
      <c r="A24" s="13">
        <v>21</v>
      </c>
      <c r="B24" s="15" t="s">
        <v>32</v>
      </c>
      <c r="C24" s="14" t="s">
        <v>59</v>
      </c>
      <c r="D24" s="15" t="s">
        <v>60</v>
      </c>
      <c r="E24" s="13">
        <v>3.66</v>
      </c>
      <c r="F24" s="13">
        <v>1.35573</v>
      </c>
      <c r="G24" s="13"/>
      <c r="H24" s="13">
        <v>1.0481</v>
      </c>
      <c r="I24" s="13"/>
      <c r="J24" s="13">
        <f t="shared" si="2"/>
        <v>6.06383</v>
      </c>
      <c r="K24" s="15"/>
      <c r="L24" s="15">
        <v>6.06383</v>
      </c>
      <c r="M24" s="15"/>
    </row>
    <row r="25" s="3" customFormat="1" ht="45.75" customHeight="1" spans="1:13">
      <c r="A25" s="13">
        <v>22</v>
      </c>
      <c r="B25" s="15" t="s">
        <v>10</v>
      </c>
      <c r="C25" s="14" t="s">
        <v>61</v>
      </c>
      <c r="D25" s="15" t="s">
        <v>62</v>
      </c>
      <c r="E25" s="13"/>
      <c r="F25" s="13"/>
      <c r="G25" s="13"/>
      <c r="H25" s="13"/>
      <c r="I25" s="13">
        <v>56</v>
      </c>
      <c r="J25" s="13">
        <v>56</v>
      </c>
      <c r="K25" s="15"/>
      <c r="L25" s="15">
        <v>56</v>
      </c>
      <c r="M25" s="15"/>
    </row>
    <row r="26" ht="39" customHeight="1" spans="1:13">
      <c r="A26" s="16"/>
      <c r="B26" s="17" t="s">
        <v>63</v>
      </c>
      <c r="C26" s="17"/>
      <c r="D26" s="17"/>
      <c r="E26" s="18">
        <f t="shared" ref="E26:J26" si="3">SUM(E4:E25)</f>
        <v>63.460938</v>
      </c>
      <c r="F26" s="18">
        <f t="shared" si="3"/>
        <v>45.591467</v>
      </c>
      <c r="G26" s="18">
        <f t="shared" si="3"/>
        <v>0</v>
      </c>
      <c r="H26" s="18">
        <f t="shared" si="3"/>
        <v>16.537479</v>
      </c>
      <c r="I26" s="18">
        <f t="shared" si="3"/>
        <v>62.073693</v>
      </c>
      <c r="J26" s="18">
        <f t="shared" si="3"/>
        <v>187.663577</v>
      </c>
      <c r="K26" s="15"/>
      <c r="L26" s="15">
        <f>SUM(L4:L25)</f>
        <v>187.663577</v>
      </c>
      <c r="M26" s="15"/>
    </row>
    <row r="29" ht="15.75" spans="11:11">
      <c r="K29" s="18"/>
    </row>
    <row r="31" spans="4:5">
      <c r="D31" s="19"/>
      <c r="E31" s="19"/>
    </row>
  </sheetData>
  <autoFilter ref="A3:M26">
    <extLst/>
  </autoFilter>
  <mergeCells count="10">
    <mergeCell ref="A1:M1"/>
    <mergeCell ref="E2:J2"/>
    <mergeCell ref="B26:D26"/>
    <mergeCell ref="A2:A3"/>
    <mergeCell ref="B2:B3"/>
    <mergeCell ref="C2:C3"/>
    <mergeCell ref="D2:D3"/>
    <mergeCell ref="K2:K3"/>
    <mergeCell ref="L2:L3"/>
    <mergeCell ref="M2:M3"/>
  </mergeCells>
  <pageMargins left="0.751388888888889" right="0.751388888888889" top="1" bottom="1" header="0.5" footer="0.5"/>
  <pageSetup paperSize="9" scale="75" fitToHeight="0" orientation="landscape" horizontalDpi="600" vertic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"/>
  <sheetViews>
    <sheetView zoomScaleSheetLayoutView="60" workbookViewId="0">
      <selection activeCell="L5" sqref="L5"/>
    </sheetView>
  </sheetViews>
  <sheetFormatPr defaultColWidth="8" defaultRowHeight="14.25"/>
  <cols>
    <col min="1" max="1" width="7.25" style="3" customWidth="1"/>
    <col min="2" max="2" width="14.625" style="3" customWidth="1"/>
    <col min="3" max="3" width="10.875" style="3" customWidth="1"/>
    <col min="4" max="4" width="35.75" style="3" customWidth="1"/>
    <col min="5" max="5" width="14.125" style="3" customWidth="1"/>
    <col min="6" max="6" width="15.875" style="3" customWidth="1"/>
    <col min="7" max="7" width="21.75" style="3" customWidth="1"/>
    <col min="8" max="8" width="14.875" style="3" customWidth="1"/>
    <col min="9" max="11" width="8" style="3"/>
    <col min="12" max="12" width="10.375" style="3"/>
    <col min="13" max="16384" width="8" style="3"/>
  </cols>
  <sheetData>
    <row r="1" s="1" customFormat="1" ht="48" customHeight="1" spans="1:8">
      <c r="A1" s="5" t="s">
        <v>64</v>
      </c>
      <c r="B1" s="5"/>
      <c r="C1" s="5"/>
      <c r="D1" s="5"/>
      <c r="E1" s="5"/>
      <c r="F1" s="5"/>
      <c r="G1" s="5"/>
      <c r="H1" s="5"/>
    </row>
    <row r="2" s="2" customFormat="1" ht="45" customHeight="1" spans="1:8">
      <c r="A2" s="6" t="s">
        <v>1</v>
      </c>
      <c r="B2" s="6" t="s">
        <v>2</v>
      </c>
      <c r="C2" s="6" t="s">
        <v>13</v>
      </c>
      <c r="D2" s="6" t="s">
        <v>65</v>
      </c>
      <c r="E2" s="7" t="s">
        <v>66</v>
      </c>
      <c r="F2" s="8"/>
      <c r="G2" s="9" t="s">
        <v>67</v>
      </c>
      <c r="H2" s="9" t="s">
        <v>68</v>
      </c>
    </row>
    <row r="3" s="2" customFormat="1" ht="33" customHeight="1" spans="1:8">
      <c r="A3" s="10"/>
      <c r="B3" s="10"/>
      <c r="C3" s="10"/>
      <c r="D3" s="10"/>
      <c r="E3" s="11" t="s">
        <v>6</v>
      </c>
      <c r="F3" s="11" t="s">
        <v>7</v>
      </c>
      <c r="G3" s="12"/>
      <c r="H3" s="12"/>
    </row>
    <row r="4" s="3" customFormat="1" ht="45.75" customHeight="1" spans="1:8">
      <c r="A4" s="13">
        <v>1</v>
      </c>
      <c r="B4" s="14" t="s">
        <v>8</v>
      </c>
      <c r="C4" s="14" t="s">
        <v>42</v>
      </c>
      <c r="D4" s="15" t="s">
        <v>48</v>
      </c>
      <c r="E4" s="15"/>
      <c r="F4" s="15">
        <v>185.216456</v>
      </c>
      <c r="G4" s="15">
        <v>218.238898</v>
      </c>
      <c r="H4" s="15">
        <f>G4-F4</f>
        <v>33.022442</v>
      </c>
    </row>
    <row r="5" s="3" customFormat="1" ht="45.75" customHeight="1" spans="1:8">
      <c r="A5" s="13">
        <v>2</v>
      </c>
      <c r="B5" s="14" t="s">
        <v>8</v>
      </c>
      <c r="C5" s="14" t="s">
        <v>69</v>
      </c>
      <c r="D5" s="15" t="s">
        <v>70</v>
      </c>
      <c r="E5" s="15"/>
      <c r="F5" s="15">
        <v>289.3841</v>
      </c>
      <c r="G5" s="15">
        <v>317.631764</v>
      </c>
      <c r="H5" s="15">
        <f>G5-F5</f>
        <v>28.247664</v>
      </c>
    </row>
    <row r="6" s="4" customFormat="1" ht="45.75" customHeight="1" spans="1:12">
      <c r="A6" s="13">
        <v>3</v>
      </c>
      <c r="B6" s="14" t="s">
        <v>8</v>
      </c>
      <c r="C6" s="15" t="s">
        <v>69</v>
      </c>
      <c r="D6" s="15" t="s">
        <v>71</v>
      </c>
      <c r="E6" s="15"/>
      <c r="F6" s="15">
        <v>69.2644</v>
      </c>
      <c r="G6" s="15">
        <v>71.105177</v>
      </c>
      <c r="H6" s="15">
        <f>G6-F6</f>
        <v>1.840777</v>
      </c>
      <c r="L6" s="3"/>
    </row>
    <row r="7" ht="39" customHeight="1" spans="1:8">
      <c r="A7" s="16"/>
      <c r="B7" s="17" t="s">
        <v>63</v>
      </c>
      <c r="C7" s="17"/>
      <c r="D7" s="17"/>
      <c r="E7" s="18"/>
      <c r="F7" s="18">
        <f>SUM(F4:F6)</f>
        <v>543.864956</v>
      </c>
      <c r="G7" s="15">
        <f>SUM(G4:G6)</f>
        <v>606.975839</v>
      </c>
      <c r="H7" s="15">
        <f>SUM(H4:H6)</f>
        <v>63.110883</v>
      </c>
    </row>
    <row r="12" spans="4:5">
      <c r="D12" s="19"/>
      <c r="E12" s="19"/>
    </row>
  </sheetData>
  <autoFilter ref="A3:H7">
    <extLst/>
  </autoFilter>
  <mergeCells count="9">
    <mergeCell ref="A1:H1"/>
    <mergeCell ref="E2:F2"/>
    <mergeCell ref="B7:D7"/>
    <mergeCell ref="A2:A3"/>
    <mergeCell ref="B2:B3"/>
    <mergeCell ref="C2:C3"/>
    <mergeCell ref="D2:D3"/>
    <mergeCell ref="G2:G3"/>
    <mergeCell ref="H2:H3"/>
  </mergeCells>
  <pageMargins left="0.751388888888889" right="0.751388888888889" top="1" bottom="1" header="0.5" footer="0.5"/>
  <pageSetup paperSize="9" scale="98" fitToHeight="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汇总</vt:lpstr>
      <vt:lpstr>区人社局</vt:lpstr>
      <vt:lpstr>区乡村振兴局</vt:lpstr>
      <vt:lpstr>2021年项目管理费</vt:lpstr>
      <vt:lpstr>2021年追加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lenovo</cp:lastModifiedBy>
  <dcterms:created xsi:type="dcterms:W3CDTF">2022-10-12T02:52:00Z</dcterms:created>
  <dcterms:modified xsi:type="dcterms:W3CDTF">2022-10-18T08:14:55Z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C2FEC5597DE8477AAADD720F76105938</vt:lpwstr>
  </property>
  <property fmtid="{D5CDD505-2E9C-101B-9397-08002B2CF9AE}" pid="3" name="KSOProductBuildVer">
    <vt:lpwstr>2052-11.1.0.12598</vt:lpwstr>
  </property>
</Properties>
</file>