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440" activeTab="6"/>
  </bookViews>
  <sheets>
    <sheet name="汇总" sheetId="5" r:id="rId1"/>
    <sheet name="住建" sheetId="8" r:id="rId2"/>
    <sheet name="交通" sheetId="7" r:id="rId3"/>
    <sheet name="水务" sheetId="9" r:id="rId4"/>
    <sheet name="人社局" sheetId="10" r:id="rId5"/>
    <sheet name="区乡村振兴局" sheetId="6" r:id="rId6"/>
    <sheet name="2021年项目管理费" sheetId="2" r:id="rId7"/>
    <sheet name="2021年追加" sheetId="1" r:id="rId8"/>
  </sheets>
  <definedNames>
    <definedName name="_xlnm._FilterDatabase" localSheetId="2" hidden="1">交通!$A$3:$I$14</definedName>
    <definedName name="_xlnm._FilterDatabase" localSheetId="3" hidden="1">水务!$A$3:$I$22</definedName>
    <definedName name="_xlnm._FilterDatabase" localSheetId="4" hidden="1">人社局!$A$2:$I$4</definedName>
    <definedName name="_xlnm._FilterDatabase" localSheetId="5" hidden="1">区乡村振兴局!$A$2:$I$5</definedName>
    <definedName name="_xlnm._FilterDatabase" localSheetId="6" hidden="1">'2021年项目管理费'!$A$3:$M$40</definedName>
    <definedName name="_xlnm._FilterDatabase" localSheetId="7" hidden="1">'2021年追加'!$A$3:$H$19</definedName>
    <definedName name="_xlnm.Print_Titles" localSheetId="7">'2021年追加'!$1:$3</definedName>
    <definedName name="_xlnm.Print_Titles" localSheetId="6">'2021年项目管理费'!$1:$3</definedName>
    <definedName name="_xlnm.Print_Titles" localSheetId="5">区乡村振兴局!$2:$2</definedName>
    <definedName name="_xlnm.Print_Titles" localSheetId="4">人社局!$2:$2</definedName>
  </definedNames>
  <calcPr calcId="144525"/>
</workbook>
</file>

<file path=xl/sharedStrings.xml><?xml version="1.0" encoding="utf-8"?>
<sst xmlns="http://schemas.openxmlformats.org/spreadsheetml/2006/main" count="398" uniqueCount="118">
  <si>
    <t>2022年11月财政衔接资金拨付汇总</t>
  </si>
  <si>
    <t>序号</t>
  </si>
  <si>
    <t>主管部门</t>
  </si>
  <si>
    <t>本次预拨金额
（万元）</t>
  </si>
  <si>
    <t>资金级次</t>
  </si>
  <si>
    <t>备注</t>
  </si>
  <si>
    <t>市级</t>
  </si>
  <si>
    <t>区级</t>
  </si>
  <si>
    <t>区住建局</t>
  </si>
  <si>
    <t>区交通局</t>
  </si>
  <si>
    <t>区水务局</t>
  </si>
  <si>
    <t>区人社局</t>
  </si>
  <si>
    <t>区乡村振兴局</t>
  </si>
  <si>
    <t>合计</t>
  </si>
  <si>
    <t>2022年11月财政衔接补助资金拨付明细表（村内道路项目）</t>
  </si>
  <si>
    <t xml:space="preserve">           单位：万元</t>
  </si>
  <si>
    <t>责任单位</t>
  </si>
  <si>
    <t>项目名称</t>
  </si>
  <si>
    <t>资金来源</t>
  </si>
  <si>
    <t>总投资</t>
  </si>
  <si>
    <t>合同金额</t>
  </si>
  <si>
    <t>已拨付
金额</t>
  </si>
  <si>
    <t>本次
预拨金额</t>
  </si>
  <si>
    <t>王曲街办</t>
  </si>
  <si>
    <t>王曲村村内道路硬化项目</t>
  </si>
  <si>
    <t>农村安全住房工程</t>
  </si>
  <si>
    <t>太乙宫街办</t>
  </si>
  <si>
    <t>太乙宫街道四皓村道路硬化项目</t>
  </si>
  <si>
    <t>王莽街办</t>
  </si>
  <si>
    <t>王莽街道洋峪口村村内道路硬化项目</t>
  </si>
  <si>
    <t>杜曲街办</t>
  </si>
  <si>
    <t>杜曲街道杜曲村村内道路硬化项目</t>
  </si>
  <si>
    <t>小   计</t>
  </si>
  <si>
    <t>2022年11月财政衔接补助资金拨付明细表（农村道路改善）</t>
  </si>
  <si>
    <t>单位：万元</t>
  </si>
  <si>
    <t>魏寨街办</t>
  </si>
  <si>
    <t>魏寨街道崔家街村（原朱村）生产路
硬化项目</t>
  </si>
  <si>
    <t>黄良街办</t>
  </si>
  <si>
    <t>黄良街道石佛寺村连村路硬化项目</t>
  </si>
  <si>
    <t>黄良街办堀垛村连村路硬化项目</t>
  </si>
  <si>
    <t>王莽街道韦兆东村生产路硬化项目</t>
  </si>
  <si>
    <t>王莽街道土门峪村生产路硬化项目</t>
  </si>
  <si>
    <t>滦镇街办</t>
  </si>
  <si>
    <t>滦镇街办酒务头村通村路硬化和病害路面修复项目</t>
  </si>
  <si>
    <t>江兆村通村路硬化项目</t>
  </si>
  <si>
    <t>三府衙村上塬路硬化项目</t>
  </si>
  <si>
    <t>小江村生产路硬化项目</t>
  </si>
  <si>
    <t>党旗寨村通村路硬化项目</t>
  </si>
  <si>
    <t>小  计</t>
  </si>
  <si>
    <t>杜曲街办杜曲村安全饮水巩固提升项目</t>
  </si>
  <si>
    <t>杜曲街办杨万村安全饮水巩固提升项目</t>
  </si>
  <si>
    <t>引镇街办</t>
  </si>
  <si>
    <t>引镇街办西堡村安全饮水巩固提升项目</t>
  </si>
  <si>
    <t>引镇街办嘉午台村安全饮水巩固提升项目</t>
  </si>
  <si>
    <t>滦镇街办下滦村安全饮水巩固提升项目</t>
  </si>
  <si>
    <t>滦镇街办西王村安全饮水巩固提升项目</t>
  </si>
  <si>
    <t>魏寨街办白庙村安全饮水巩固提升项目</t>
  </si>
  <si>
    <t>王曲街办马厂村安全饮水巩固提升项目</t>
  </si>
  <si>
    <t>内苑村安全饮水巩固提升项目</t>
  </si>
  <si>
    <t>东留堡村安全饮水巩固提升项目</t>
  </si>
  <si>
    <t>施张村安全饮水巩固提升项目</t>
  </si>
  <si>
    <t>新二村安全饮水巩固提升项目</t>
  </si>
  <si>
    <t>沣峪口村安全饮水巩固提升项目</t>
  </si>
  <si>
    <t>下滦村安全饮水巩固提升项目</t>
  </si>
  <si>
    <t>乔村安全饮水巩固提升项目</t>
  </si>
  <si>
    <t>新民村安全饮水巩固提升项目</t>
  </si>
  <si>
    <t>王曲村安全饮水巩固提升项目</t>
  </si>
  <si>
    <t>皇甫村安全饮水巩固提升项目</t>
  </si>
  <si>
    <t>2022年11月财政衔接补助资金拨付分解明细表</t>
  </si>
  <si>
    <t>项目名称
（自定义名称）</t>
  </si>
  <si>
    <t>总投资
（万元）</t>
  </si>
  <si>
    <t>合同金额（万元）</t>
  </si>
  <si>
    <t>已拨付</t>
  </si>
  <si>
    <t>本次预拨金额（万元）</t>
  </si>
  <si>
    <t>2022年脱贫人口跨省就业一次性交通补贴项目</t>
  </si>
  <si>
    <t>小计</t>
  </si>
  <si>
    <t>项目管理费（二）</t>
  </si>
  <si>
    <t>雨露计划</t>
  </si>
  <si>
    <t>管理费明细</t>
  </si>
  <si>
    <t>已拨付资金（万元）</t>
  </si>
  <si>
    <t>本次申请</t>
  </si>
  <si>
    <t>设计费</t>
  </si>
  <si>
    <t>监理费</t>
  </si>
  <si>
    <t>造价咨询费</t>
  </si>
  <si>
    <t>审计费</t>
  </si>
  <si>
    <t>其他费用</t>
  </si>
  <si>
    <t>五台街办</t>
  </si>
  <si>
    <t>团结村安全饮水巩固提升项目</t>
  </si>
  <si>
    <t>留村安全饮水巩固提升项目</t>
  </si>
  <si>
    <t>子午街办</t>
  </si>
  <si>
    <t>曹村安全饮水巩固提升项目</t>
  </si>
  <si>
    <t>甫店村安全饮水巩固提升项目</t>
  </si>
  <si>
    <t>子午镇村安全饮水巩固提升项目</t>
  </si>
  <si>
    <t>百塔寺村内道路病害路面修复项目</t>
  </si>
  <si>
    <t>新民村村内道路硬化项目</t>
  </si>
  <si>
    <t>鸣犊街办</t>
  </si>
  <si>
    <t>黎明村村内道路硬化项目</t>
  </si>
  <si>
    <t>留公村村内道路硬化项目</t>
  </si>
  <si>
    <t>太乙村杏园组安全饮水巩固提升项目</t>
  </si>
  <si>
    <t>沙场村蛟峪山组安全饮水巩固提升项目</t>
  </si>
  <si>
    <t>四皓村安全饮水巩固提升项目</t>
  </si>
  <si>
    <t>沙场村沙场组安全饮水巩固提升项目</t>
  </si>
  <si>
    <t>新一社区安全饮水巩固提升项目</t>
  </si>
  <si>
    <t>太乙村西岔组安全饮水巩固提升项目</t>
  </si>
  <si>
    <t>杨庄街办</t>
  </si>
  <si>
    <t>二龙峪村安全饮水巩固提升项目</t>
  </si>
  <si>
    <t>新一村安全饮水巩固提升项目</t>
  </si>
  <si>
    <t>沣峪村安全饮水巩固提升项目</t>
  </si>
  <si>
    <t>长安区</t>
  </si>
  <si>
    <t>省办大数据平台运营费用</t>
  </si>
  <si>
    <t>区财政局</t>
  </si>
  <si>
    <t>财政衔接资金项目绩效管理及评价</t>
  </si>
  <si>
    <t>合   计</t>
  </si>
  <si>
    <t>2022年11月财政衔接补助资金拨付分解明细表（2021年追加）</t>
  </si>
  <si>
    <t>项目名称（自定义名称）</t>
  </si>
  <si>
    <t>最终拨付金额（万元）</t>
  </si>
  <si>
    <t>工程审计定金额
（审计局）</t>
  </si>
  <si>
    <t>需追加资金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</si>
</sst>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43">
    <font>
      <sz val="11"/>
      <color theme="1"/>
      <name val="宋体"/>
      <charset val="134"/>
      <scheme val="minor"/>
    </font>
    <font>
      <sz val="12"/>
      <color indexed="8"/>
      <name val="Arial"/>
      <charset val="0"/>
    </font>
    <font>
      <sz val="14"/>
      <color indexed="8"/>
      <name val="黑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24"/>
      <color indexed="8"/>
      <name val="方正小标宋简体"/>
      <charset val="134"/>
    </font>
    <font>
      <sz val="12"/>
      <name val="仿宋"/>
      <charset val="134"/>
    </font>
    <font>
      <sz val="16"/>
      <name val="仿宋"/>
      <charset val="134"/>
    </font>
    <font>
      <sz val="12"/>
      <name val="等线 Light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name val="仿宋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宋体"/>
      <charset val="134"/>
      <scheme val="minor"/>
    </font>
    <font>
      <sz val="22"/>
      <color theme="1"/>
      <name val="黑体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13" applyNumberFormat="0" applyAlignment="0" applyProtection="0">
      <alignment vertical="center"/>
    </xf>
    <xf numFmtId="0" fontId="36" fillId="12" borderId="9" applyNumberFormat="0" applyAlignment="0" applyProtection="0">
      <alignment vertical="center"/>
    </xf>
    <xf numFmtId="0" fontId="37" fillId="13" borderId="14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2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/>
    </xf>
    <xf numFmtId="0" fontId="9" fillId="0" borderId="0" xfId="0" applyFont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10" fontId="0" fillId="0" borderId="0" xfId="0" applyNumberFormat="1">
      <alignment vertical="center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left" vertical="center" wrapText="1"/>
    </xf>
    <xf numFmtId="0" fontId="13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5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9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workbookViewId="0">
      <selection activeCell="B8" sqref="B8"/>
    </sheetView>
  </sheetViews>
  <sheetFormatPr defaultColWidth="9" defaultRowHeight="13.5" outlineLevelCol="5"/>
  <cols>
    <col min="1" max="1" width="11" customWidth="1"/>
    <col min="2" max="2" width="23.625" customWidth="1"/>
    <col min="3" max="3" width="28.625" customWidth="1"/>
    <col min="4" max="5" width="27.375" customWidth="1"/>
    <col min="6" max="6" width="18.5" customWidth="1"/>
  </cols>
  <sheetData>
    <row r="1" ht="43" customHeight="1" spans="1:6">
      <c r="A1" s="62" t="s">
        <v>0</v>
      </c>
      <c r="B1" s="62"/>
      <c r="C1" s="62"/>
      <c r="D1" s="62"/>
      <c r="E1" s="62"/>
      <c r="F1" s="62"/>
    </row>
    <row r="2" ht="39" customHeight="1" spans="1:6">
      <c r="A2" s="63" t="s">
        <v>1</v>
      </c>
      <c r="B2" s="63" t="s">
        <v>2</v>
      </c>
      <c r="C2" s="64" t="s">
        <v>3</v>
      </c>
      <c r="D2" s="63" t="s">
        <v>4</v>
      </c>
      <c r="E2" s="63"/>
      <c r="F2" s="63" t="s">
        <v>5</v>
      </c>
    </row>
    <row r="3" ht="35" customHeight="1" spans="1:6">
      <c r="A3" s="63"/>
      <c r="B3" s="63"/>
      <c r="C3" s="64"/>
      <c r="D3" s="63" t="s">
        <v>6</v>
      </c>
      <c r="E3" s="63" t="s">
        <v>7</v>
      </c>
      <c r="F3" s="63"/>
    </row>
    <row r="4" ht="60" customHeight="1" spans="1:6">
      <c r="A4" s="63">
        <v>1</v>
      </c>
      <c r="B4" s="63" t="s">
        <v>8</v>
      </c>
      <c r="C4" s="64">
        <v>93.637974</v>
      </c>
      <c r="D4" s="63">
        <v>11.8</v>
      </c>
      <c r="E4" s="63">
        <v>81.837974</v>
      </c>
      <c r="F4" s="63"/>
    </row>
    <row r="5" ht="49" customHeight="1" spans="1:6">
      <c r="A5" s="63">
        <v>2</v>
      </c>
      <c r="B5" s="63" t="s">
        <v>9</v>
      </c>
      <c r="C5" s="63">
        <v>353.316093</v>
      </c>
      <c r="D5" s="63">
        <v>152.26</v>
      </c>
      <c r="E5" s="63">
        <v>201.056093</v>
      </c>
      <c r="F5" s="63"/>
    </row>
    <row r="6" ht="49" customHeight="1" spans="1:6">
      <c r="A6" s="63">
        <v>3</v>
      </c>
      <c r="B6" s="65" t="s">
        <v>10</v>
      </c>
      <c r="C6" s="63">
        <v>234.375688</v>
      </c>
      <c r="D6" s="63">
        <v>25.97</v>
      </c>
      <c r="E6" s="63">
        <v>208.405688</v>
      </c>
      <c r="F6" s="63"/>
    </row>
    <row r="7" ht="49" customHeight="1" spans="1:6">
      <c r="A7" s="63">
        <v>4</v>
      </c>
      <c r="B7" s="65" t="s">
        <v>11</v>
      </c>
      <c r="C7" s="63">
        <v>0.3258</v>
      </c>
      <c r="D7" s="63"/>
      <c r="E7" s="63">
        <v>0.3258</v>
      </c>
      <c r="F7" s="63"/>
    </row>
    <row r="8" ht="49" customHeight="1" spans="1:6">
      <c r="A8" s="63">
        <v>5</v>
      </c>
      <c r="B8" s="65" t="s">
        <v>12</v>
      </c>
      <c r="C8" s="63">
        <v>349.245296</v>
      </c>
      <c r="D8" s="63"/>
      <c r="E8" s="63">
        <v>349.245296</v>
      </c>
      <c r="F8" s="63"/>
    </row>
    <row r="9" ht="49" customHeight="1" spans="1:6">
      <c r="A9" s="66" t="s">
        <v>13</v>
      </c>
      <c r="B9" s="65"/>
      <c r="C9" s="63">
        <f>D9+E9</f>
        <v>1030.900851</v>
      </c>
      <c r="D9" s="63">
        <f>SUM(D4:D8)</f>
        <v>190.03</v>
      </c>
      <c r="E9" s="63">
        <f>SUM(E4:E8)</f>
        <v>840.870851</v>
      </c>
      <c r="F9" s="63"/>
    </row>
  </sheetData>
  <mergeCells count="7">
    <mergeCell ref="A1:F1"/>
    <mergeCell ref="D2:E2"/>
    <mergeCell ref="A9:B9"/>
    <mergeCell ref="A2:A3"/>
    <mergeCell ref="B2:B3"/>
    <mergeCell ref="C2:C3"/>
    <mergeCell ref="F2:F3"/>
  </mergeCells>
  <pageMargins left="0.75" right="0.75" top="1" bottom="1" header="0.5" footer="0.5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K9" sqref="K9"/>
    </sheetView>
  </sheetViews>
  <sheetFormatPr defaultColWidth="9" defaultRowHeight="13.5"/>
  <cols>
    <col min="1" max="1" width="6.875" customWidth="1"/>
    <col min="2" max="2" width="10.375" customWidth="1"/>
    <col min="3" max="3" width="10.875" customWidth="1"/>
    <col min="4" max="4" width="36" customWidth="1"/>
    <col min="5" max="9" width="13.375" customWidth="1"/>
    <col min="11" max="11" width="12.625"/>
  </cols>
  <sheetData>
    <row r="1" ht="39" customHeight="1" spans="1:9">
      <c r="A1" s="41" t="s">
        <v>14</v>
      </c>
      <c r="B1" s="41"/>
      <c r="C1" s="41"/>
      <c r="D1" s="41"/>
      <c r="E1" s="41"/>
      <c r="F1" s="41"/>
      <c r="G1" s="41"/>
      <c r="H1" s="41"/>
      <c r="I1" s="41"/>
    </row>
    <row r="2" ht="24" spans="1:9">
      <c r="A2" s="41"/>
      <c r="B2" s="41"/>
      <c r="C2" s="41"/>
      <c r="D2" s="41"/>
      <c r="E2" s="41"/>
      <c r="F2" s="41"/>
      <c r="G2" s="41"/>
      <c r="H2" s="42" t="s">
        <v>15</v>
      </c>
      <c r="I2" s="42"/>
    </row>
    <row r="3" s="39" customFormat="1" ht="57" customHeight="1" spans="1:9">
      <c r="A3" s="43" t="s">
        <v>1</v>
      </c>
      <c r="B3" s="43" t="s">
        <v>2</v>
      </c>
      <c r="C3" s="43" t="s">
        <v>16</v>
      </c>
      <c r="D3" s="43" t="s">
        <v>17</v>
      </c>
      <c r="E3" s="43" t="s">
        <v>18</v>
      </c>
      <c r="F3" s="43" t="s">
        <v>19</v>
      </c>
      <c r="G3" s="43" t="s">
        <v>20</v>
      </c>
      <c r="H3" s="43" t="s">
        <v>21</v>
      </c>
      <c r="I3" s="43" t="s">
        <v>22</v>
      </c>
    </row>
    <row r="4" s="57" customFormat="1" ht="45" customHeight="1" spans="1:9">
      <c r="A4" s="44">
        <v>1</v>
      </c>
      <c r="B4" s="46" t="s">
        <v>8</v>
      </c>
      <c r="C4" s="46" t="s">
        <v>23</v>
      </c>
      <c r="D4" s="53" t="s">
        <v>24</v>
      </c>
      <c r="E4" s="46" t="s">
        <v>7</v>
      </c>
      <c r="F4" s="44"/>
      <c r="G4" s="44"/>
      <c r="H4" s="44">
        <v>158.2439</v>
      </c>
      <c r="I4" s="44">
        <v>27.737974</v>
      </c>
    </row>
    <row r="5" s="57" customFormat="1" ht="45" customHeight="1" spans="1:9">
      <c r="A5" s="44">
        <v>2</v>
      </c>
      <c r="B5" s="46" t="s">
        <v>8</v>
      </c>
      <c r="C5" s="46" t="s">
        <v>8</v>
      </c>
      <c r="D5" s="53" t="s">
        <v>25</v>
      </c>
      <c r="E5" s="46" t="s">
        <v>7</v>
      </c>
      <c r="F5" s="44">
        <v>8.1</v>
      </c>
      <c r="G5" s="44"/>
      <c r="H5" s="44"/>
      <c r="I5" s="44">
        <v>8.1</v>
      </c>
    </row>
    <row r="6" s="57" customFormat="1" ht="45" customHeight="1" spans="1:9">
      <c r="A6" s="44">
        <v>3</v>
      </c>
      <c r="B6" s="46" t="s">
        <v>8</v>
      </c>
      <c r="C6" s="46" t="s">
        <v>26</v>
      </c>
      <c r="D6" s="53" t="s">
        <v>27</v>
      </c>
      <c r="E6" s="46" t="s">
        <v>7</v>
      </c>
      <c r="F6" s="44">
        <v>182.83</v>
      </c>
      <c r="G6" s="44">
        <v>155.374873</v>
      </c>
      <c r="H6" s="44">
        <v>108.76</v>
      </c>
      <c r="I6" s="44">
        <v>31</v>
      </c>
    </row>
    <row r="7" s="57" customFormat="1" ht="45" customHeight="1" spans="1:9">
      <c r="A7" s="44">
        <v>4</v>
      </c>
      <c r="B7" s="46" t="s">
        <v>8</v>
      </c>
      <c r="C7" s="46" t="s">
        <v>28</v>
      </c>
      <c r="D7" s="53" t="s">
        <v>29</v>
      </c>
      <c r="E7" s="46" t="s">
        <v>7</v>
      </c>
      <c r="F7" s="44">
        <v>90.6</v>
      </c>
      <c r="G7" s="44">
        <v>75.235004</v>
      </c>
      <c r="H7" s="44">
        <v>52.66</v>
      </c>
      <c r="I7" s="61">
        <v>15</v>
      </c>
    </row>
    <row r="8" s="57" customFormat="1" ht="45" customHeight="1" spans="1:9">
      <c r="A8" s="44">
        <v>5</v>
      </c>
      <c r="B8" s="46" t="s">
        <v>8</v>
      </c>
      <c r="C8" s="46" t="s">
        <v>30</v>
      </c>
      <c r="D8" s="53" t="s">
        <v>31</v>
      </c>
      <c r="E8" s="46" t="s">
        <v>6</v>
      </c>
      <c r="F8" s="44">
        <v>63.05</v>
      </c>
      <c r="G8" s="44">
        <v>59.004897</v>
      </c>
      <c r="H8" s="44">
        <v>41.3</v>
      </c>
      <c r="I8" s="44">
        <v>11.8</v>
      </c>
    </row>
    <row r="9" s="57" customFormat="1" ht="45" customHeight="1" spans="1:9">
      <c r="A9" s="58" t="s">
        <v>32</v>
      </c>
      <c r="B9" s="59"/>
      <c r="C9" s="59"/>
      <c r="D9" s="59"/>
      <c r="E9" s="60"/>
      <c r="F9" s="44">
        <f>SUM(F4:F8)</f>
        <v>344.58</v>
      </c>
      <c r="G9" s="44">
        <f>SUM(G4:G8)</f>
        <v>289.614774</v>
      </c>
      <c r="H9" s="44">
        <f>SUM(H4:H8)</f>
        <v>360.9639</v>
      </c>
      <c r="I9" s="44">
        <f>SUM(I4:I8)</f>
        <v>93.637974</v>
      </c>
    </row>
  </sheetData>
  <mergeCells count="3">
    <mergeCell ref="A1:I1"/>
    <mergeCell ref="H2:I2"/>
    <mergeCell ref="A9:E9"/>
  </mergeCells>
  <printOptions horizontalCentered="1" verticalCentered="1"/>
  <pageMargins left="0.751388888888889" right="0.751388888888889" top="1" bottom="1" header="0.5" footer="0.5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opLeftCell="A3" workbookViewId="0">
      <selection activeCell="H19" sqref="H19"/>
    </sheetView>
  </sheetViews>
  <sheetFormatPr defaultColWidth="9" defaultRowHeight="13.5"/>
  <cols>
    <col min="1" max="1" width="5.625" customWidth="1"/>
    <col min="2" max="2" width="9.875" customWidth="1"/>
    <col min="3" max="3" width="11.625" customWidth="1"/>
    <col min="4" max="4" width="47.625" customWidth="1"/>
    <col min="5" max="5" width="13" customWidth="1"/>
    <col min="6" max="7" width="11.5"/>
    <col min="8" max="8" width="12" customWidth="1"/>
    <col min="9" max="9" width="13" customWidth="1"/>
    <col min="11" max="11" width="11.5"/>
  </cols>
  <sheetData>
    <row r="1" ht="30" customHeight="1" spans="1:9">
      <c r="A1" s="41" t="s">
        <v>33</v>
      </c>
      <c r="B1" s="41"/>
      <c r="C1" s="41"/>
      <c r="D1" s="41"/>
      <c r="E1" s="41"/>
      <c r="F1" s="41"/>
      <c r="G1" s="41"/>
      <c r="H1" s="41"/>
      <c r="I1" s="41"/>
    </row>
    <row r="2" ht="24" spans="1:9">
      <c r="A2" s="41"/>
      <c r="B2" s="41"/>
      <c r="C2" s="41"/>
      <c r="D2" s="41"/>
      <c r="E2" s="41"/>
      <c r="F2" s="41"/>
      <c r="G2" s="41"/>
      <c r="H2" s="42" t="s">
        <v>34</v>
      </c>
      <c r="I2" s="42"/>
    </row>
    <row r="3" s="39" customFormat="1" ht="42" customHeight="1" spans="1:9">
      <c r="A3" s="43" t="s">
        <v>1</v>
      </c>
      <c r="B3" s="43" t="s">
        <v>2</v>
      </c>
      <c r="C3" s="43" t="s">
        <v>16</v>
      </c>
      <c r="D3" s="43" t="s">
        <v>17</v>
      </c>
      <c r="E3" s="43" t="s">
        <v>18</v>
      </c>
      <c r="F3" s="43" t="s">
        <v>19</v>
      </c>
      <c r="G3" s="43" t="s">
        <v>20</v>
      </c>
      <c r="H3" s="43" t="s">
        <v>21</v>
      </c>
      <c r="I3" s="43" t="s">
        <v>22</v>
      </c>
    </row>
    <row r="4" s="40" customFormat="1" ht="33" customHeight="1" spans="1:9">
      <c r="A4" s="51">
        <v>1</v>
      </c>
      <c r="B4" s="46" t="s">
        <v>9</v>
      </c>
      <c r="C4" s="46" t="s">
        <v>35</v>
      </c>
      <c r="D4" s="53" t="s">
        <v>36</v>
      </c>
      <c r="E4" s="46" t="s">
        <v>6</v>
      </c>
      <c r="F4" s="51">
        <v>358.63</v>
      </c>
      <c r="G4" s="51">
        <v>323.4373</v>
      </c>
      <c r="H4" s="51">
        <v>226.4</v>
      </c>
      <c r="I4" s="51">
        <v>64.69</v>
      </c>
    </row>
    <row r="5" s="40" customFormat="1" ht="33" customHeight="1" spans="1:9">
      <c r="A5" s="51">
        <v>2</v>
      </c>
      <c r="B5" s="46" t="s">
        <v>9</v>
      </c>
      <c r="C5" s="46" t="s">
        <v>37</v>
      </c>
      <c r="D5" s="53" t="s">
        <v>38</v>
      </c>
      <c r="E5" s="46" t="s">
        <v>6</v>
      </c>
      <c r="F5" s="51">
        <v>138.03</v>
      </c>
      <c r="G5" s="51">
        <v>118.9</v>
      </c>
      <c r="H5" s="51">
        <v>83.23</v>
      </c>
      <c r="I5" s="51">
        <v>23.78</v>
      </c>
    </row>
    <row r="6" s="40" customFormat="1" ht="33" customHeight="1" spans="1:9">
      <c r="A6" s="51">
        <v>3</v>
      </c>
      <c r="B6" s="46" t="s">
        <v>9</v>
      </c>
      <c r="C6" s="46" t="s">
        <v>37</v>
      </c>
      <c r="D6" s="53" t="s">
        <v>39</v>
      </c>
      <c r="E6" s="46" t="s">
        <v>6</v>
      </c>
      <c r="F6" s="51">
        <v>126.35</v>
      </c>
      <c r="G6" s="51">
        <v>112.99</v>
      </c>
      <c r="H6" s="51">
        <v>15.3</v>
      </c>
      <c r="I6" s="51">
        <v>63.79</v>
      </c>
    </row>
    <row r="7" s="40" customFormat="1" ht="33" customHeight="1" spans="1:9">
      <c r="A7" s="51">
        <v>4</v>
      </c>
      <c r="B7" s="46" t="s">
        <v>9</v>
      </c>
      <c r="C7" s="46" t="s">
        <v>28</v>
      </c>
      <c r="D7" s="53" t="s">
        <v>40</v>
      </c>
      <c r="E7" s="46" t="s">
        <v>7</v>
      </c>
      <c r="F7" s="51">
        <v>205.56</v>
      </c>
      <c r="G7" s="51">
        <v>185</v>
      </c>
      <c r="H7" s="51">
        <v>129.5</v>
      </c>
      <c r="I7" s="51">
        <v>37</v>
      </c>
    </row>
    <row r="8" s="40" customFormat="1" ht="33" customHeight="1" spans="1:9">
      <c r="A8" s="51">
        <v>5</v>
      </c>
      <c r="B8" s="46" t="s">
        <v>9</v>
      </c>
      <c r="C8" s="46" t="s">
        <v>28</v>
      </c>
      <c r="D8" s="53" t="s">
        <v>41</v>
      </c>
      <c r="E8" s="46" t="s">
        <v>7</v>
      </c>
      <c r="F8" s="51">
        <v>98.71</v>
      </c>
      <c r="G8" s="51">
        <v>83.434303</v>
      </c>
      <c r="H8" s="51">
        <v>58.4</v>
      </c>
      <c r="I8" s="51">
        <v>16.69</v>
      </c>
    </row>
    <row r="9" s="40" customFormat="1" ht="33" customHeight="1" spans="1:9">
      <c r="A9" s="51">
        <v>6</v>
      </c>
      <c r="B9" s="46" t="s">
        <v>9</v>
      </c>
      <c r="C9" s="54" t="s">
        <v>42</v>
      </c>
      <c r="D9" s="55" t="s">
        <v>43</v>
      </c>
      <c r="E9" s="46" t="s">
        <v>7</v>
      </c>
      <c r="F9" s="51">
        <v>377.46</v>
      </c>
      <c r="G9" s="51">
        <v>338.294947</v>
      </c>
      <c r="H9" s="51">
        <v>236.8</v>
      </c>
      <c r="I9" s="51">
        <v>67.66</v>
      </c>
    </row>
    <row r="10" s="3" customFormat="1" ht="33" customHeight="1" spans="1:9">
      <c r="A10" s="51">
        <v>7</v>
      </c>
      <c r="B10" s="46" t="s">
        <v>9</v>
      </c>
      <c r="C10" s="46" t="s">
        <v>23</v>
      </c>
      <c r="D10" s="53" t="s">
        <v>44</v>
      </c>
      <c r="E10" s="46" t="s">
        <v>7</v>
      </c>
      <c r="F10" s="46"/>
      <c r="G10" s="51">
        <v>218.238898</v>
      </c>
      <c r="H10" s="51">
        <v>185.216456</v>
      </c>
      <c r="I10" s="51">
        <v>16.153826</v>
      </c>
    </row>
    <row r="11" s="3" customFormat="1" ht="33" customHeight="1" spans="1:9">
      <c r="A11" s="51">
        <v>8</v>
      </c>
      <c r="B11" s="46" t="s">
        <v>9</v>
      </c>
      <c r="C11" s="46" t="s">
        <v>30</v>
      </c>
      <c r="D11" s="53" t="s">
        <v>45</v>
      </c>
      <c r="E11" s="46" t="s">
        <v>7</v>
      </c>
      <c r="F11" s="46"/>
      <c r="G11" s="51">
        <v>317.631764</v>
      </c>
      <c r="H11" s="51">
        <v>289.3841</v>
      </c>
      <c r="I11" s="51">
        <f t="shared" ref="I10:I13" si="0">G11-H11</f>
        <v>28.247664</v>
      </c>
    </row>
    <row r="12" s="4" customFormat="1" ht="33" customHeight="1" spans="1:12">
      <c r="A12" s="51">
        <v>9</v>
      </c>
      <c r="B12" s="46" t="s">
        <v>9</v>
      </c>
      <c r="C12" s="46" t="s">
        <v>30</v>
      </c>
      <c r="D12" s="53" t="s">
        <v>46</v>
      </c>
      <c r="E12" s="46" t="s">
        <v>7</v>
      </c>
      <c r="F12" s="46"/>
      <c r="G12" s="51">
        <v>71.105177</v>
      </c>
      <c r="H12" s="51">
        <v>69.2644</v>
      </c>
      <c r="I12" s="51">
        <f t="shared" si="0"/>
        <v>1.840777</v>
      </c>
      <c r="L12" s="3"/>
    </row>
    <row r="13" s="4" customFormat="1" ht="33" customHeight="1" spans="1:12">
      <c r="A13" s="51">
        <v>10</v>
      </c>
      <c r="B13" s="46" t="s">
        <v>9</v>
      </c>
      <c r="C13" s="46" t="s">
        <v>42</v>
      </c>
      <c r="D13" s="53" t="s">
        <v>47</v>
      </c>
      <c r="E13" s="46" t="s">
        <v>7</v>
      </c>
      <c r="F13" s="46"/>
      <c r="G13" s="51">
        <v>112.264626</v>
      </c>
      <c r="H13" s="51">
        <v>78.8008</v>
      </c>
      <c r="I13" s="51">
        <f t="shared" si="0"/>
        <v>33.463826</v>
      </c>
      <c r="L13" s="3"/>
    </row>
    <row r="14" s="40" customFormat="1" ht="35" customHeight="1" spans="1:9">
      <c r="A14" s="48" t="s">
        <v>48</v>
      </c>
      <c r="B14" s="49"/>
      <c r="C14" s="49"/>
      <c r="D14" s="49"/>
      <c r="E14" s="50"/>
      <c r="F14" s="51">
        <f>SUM(F4:F9)</f>
        <v>1304.74</v>
      </c>
      <c r="G14" s="51">
        <f>SUM(G4:G13)</f>
        <v>1881.297015</v>
      </c>
      <c r="H14" s="51">
        <f>SUM(H4:H13)</f>
        <v>1372.295756</v>
      </c>
      <c r="I14" s="56">
        <f>SUM(I4:I13)</f>
        <v>353.316093</v>
      </c>
    </row>
    <row r="15" ht="34" customHeight="1" spans="2:5">
      <c r="B15" s="52"/>
      <c r="C15" s="52"/>
      <c r="D15" s="52"/>
      <c r="E15" s="52"/>
    </row>
  </sheetData>
  <autoFilter ref="A3:I14">
    <extLst/>
  </autoFilter>
  <mergeCells count="3">
    <mergeCell ref="A1:I1"/>
    <mergeCell ref="H2:I2"/>
    <mergeCell ref="A14:E14"/>
  </mergeCells>
  <pageMargins left="0.75" right="0.75" top="1" bottom="1" header="0.5" footer="0.5"/>
  <pageSetup paperSize="9" scale="9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opLeftCell="A9" workbookViewId="0">
      <selection activeCell="K17" sqref="K17"/>
    </sheetView>
  </sheetViews>
  <sheetFormatPr defaultColWidth="9" defaultRowHeight="13.5"/>
  <cols>
    <col min="1" max="1" width="5.625" customWidth="1"/>
    <col min="2" max="2" width="9.875" customWidth="1"/>
    <col min="3" max="3" width="11.625" customWidth="1"/>
    <col min="4" max="4" width="47.625" customWidth="1"/>
    <col min="5" max="5" width="13" customWidth="1"/>
    <col min="6" max="7" width="11.5"/>
    <col min="8" max="8" width="12" customWidth="1"/>
    <col min="9" max="9" width="13" customWidth="1"/>
  </cols>
  <sheetData>
    <row r="1" ht="39" customHeight="1" spans="1:9">
      <c r="A1" s="41" t="s">
        <v>33</v>
      </c>
      <c r="B1" s="41"/>
      <c r="C1" s="41"/>
      <c r="D1" s="41"/>
      <c r="E1" s="41"/>
      <c r="F1" s="41"/>
      <c r="G1" s="41"/>
      <c r="H1" s="41"/>
      <c r="I1" s="41"/>
    </row>
    <row r="2" ht="24" spans="1:9">
      <c r="A2" s="41"/>
      <c r="B2" s="41"/>
      <c r="C2" s="41"/>
      <c r="D2" s="41"/>
      <c r="E2" s="41"/>
      <c r="F2" s="41"/>
      <c r="G2" s="41"/>
      <c r="H2" s="42" t="s">
        <v>34</v>
      </c>
      <c r="I2" s="42"/>
    </row>
    <row r="3" s="39" customFormat="1" ht="51" customHeight="1" spans="1:9">
      <c r="A3" s="43" t="s">
        <v>1</v>
      </c>
      <c r="B3" s="43" t="s">
        <v>2</v>
      </c>
      <c r="C3" s="43" t="s">
        <v>16</v>
      </c>
      <c r="D3" s="43" t="s">
        <v>17</v>
      </c>
      <c r="E3" s="43" t="s">
        <v>18</v>
      </c>
      <c r="F3" s="43" t="s">
        <v>19</v>
      </c>
      <c r="G3" s="43" t="s">
        <v>20</v>
      </c>
      <c r="H3" s="43" t="s">
        <v>21</v>
      </c>
      <c r="I3" s="43" t="s">
        <v>22</v>
      </c>
    </row>
    <row r="4" s="39" customFormat="1" ht="39" customHeight="1" spans="1:9">
      <c r="A4" s="44">
        <v>1</v>
      </c>
      <c r="B4" s="26" t="s">
        <v>10</v>
      </c>
      <c r="C4" s="26" t="s">
        <v>30</v>
      </c>
      <c r="D4" s="45" t="s">
        <v>49</v>
      </c>
      <c r="E4" s="46" t="s">
        <v>6</v>
      </c>
      <c r="F4" s="26">
        <v>116.26</v>
      </c>
      <c r="G4" s="26">
        <v>107.9</v>
      </c>
      <c r="H4" s="26">
        <v>76.16</v>
      </c>
      <c r="I4" s="26">
        <v>20.59</v>
      </c>
    </row>
    <row r="5" s="39" customFormat="1" ht="39" customHeight="1" spans="1:9">
      <c r="A5" s="44">
        <v>2</v>
      </c>
      <c r="B5" s="26" t="s">
        <v>10</v>
      </c>
      <c r="C5" s="26" t="s">
        <v>30</v>
      </c>
      <c r="D5" s="45" t="s">
        <v>50</v>
      </c>
      <c r="E5" s="46" t="s">
        <v>6</v>
      </c>
      <c r="F5" s="26">
        <v>29.34</v>
      </c>
      <c r="G5" s="26">
        <v>28.8</v>
      </c>
      <c r="H5" s="26">
        <v>20.54</v>
      </c>
      <c r="I5" s="26">
        <v>5.38</v>
      </c>
    </row>
    <row r="6" s="39" customFormat="1" ht="39" customHeight="1" spans="1:9">
      <c r="A6" s="44">
        <v>3</v>
      </c>
      <c r="B6" s="26" t="s">
        <v>10</v>
      </c>
      <c r="C6" s="26" t="s">
        <v>51</v>
      </c>
      <c r="D6" s="45" t="s">
        <v>52</v>
      </c>
      <c r="E6" s="46" t="s">
        <v>7</v>
      </c>
      <c r="F6" s="26">
        <v>119.25</v>
      </c>
      <c r="G6" s="26">
        <v>109.1</v>
      </c>
      <c r="H6" s="26">
        <v>76.37</v>
      </c>
      <c r="I6" s="26">
        <v>21.82</v>
      </c>
    </row>
    <row r="7" s="39" customFormat="1" ht="39" customHeight="1" spans="1:9">
      <c r="A7" s="44">
        <v>4</v>
      </c>
      <c r="B7" s="26" t="s">
        <v>10</v>
      </c>
      <c r="C7" s="26" t="s">
        <v>51</v>
      </c>
      <c r="D7" s="45" t="s">
        <v>53</v>
      </c>
      <c r="E7" s="46" t="s">
        <v>7</v>
      </c>
      <c r="F7" s="26">
        <v>156.03</v>
      </c>
      <c r="G7" s="26">
        <v>145.9</v>
      </c>
      <c r="H7" s="26">
        <v>102.13</v>
      </c>
      <c r="I7" s="26">
        <v>29.18</v>
      </c>
    </row>
    <row r="8" s="39" customFormat="1" ht="39" customHeight="1" spans="1:9">
      <c r="A8" s="44">
        <v>5</v>
      </c>
      <c r="B8" s="26" t="s">
        <v>10</v>
      </c>
      <c r="C8" s="26" t="s">
        <v>42</v>
      </c>
      <c r="D8" s="45" t="s">
        <v>54</v>
      </c>
      <c r="E8" s="46" t="s">
        <v>7</v>
      </c>
      <c r="F8" s="26">
        <v>172.63</v>
      </c>
      <c r="G8" s="26">
        <v>163.376246</v>
      </c>
      <c r="H8" s="26">
        <v>114.37</v>
      </c>
      <c r="I8" s="26">
        <v>32.66</v>
      </c>
    </row>
    <row r="9" s="39" customFormat="1" ht="39" customHeight="1" spans="1:9">
      <c r="A9" s="44">
        <v>6</v>
      </c>
      <c r="B9" s="26" t="s">
        <v>10</v>
      </c>
      <c r="C9" s="26" t="s">
        <v>42</v>
      </c>
      <c r="D9" s="45" t="s">
        <v>55</v>
      </c>
      <c r="E9" s="46" t="s">
        <v>7</v>
      </c>
      <c r="F9" s="26">
        <v>108.94</v>
      </c>
      <c r="G9" s="26">
        <v>96.243271</v>
      </c>
      <c r="H9" s="26">
        <v>67.37</v>
      </c>
      <c r="I9" s="26">
        <v>19.24</v>
      </c>
    </row>
    <row r="10" s="39" customFormat="1" ht="39" customHeight="1" spans="1:9">
      <c r="A10" s="44">
        <v>7</v>
      </c>
      <c r="B10" s="26" t="s">
        <v>10</v>
      </c>
      <c r="C10" s="26" t="s">
        <v>35</v>
      </c>
      <c r="D10" s="45" t="s">
        <v>56</v>
      </c>
      <c r="E10" s="46" t="s">
        <v>7</v>
      </c>
      <c r="F10" s="26">
        <v>181.29</v>
      </c>
      <c r="G10" s="26">
        <v>154.5</v>
      </c>
      <c r="H10" s="26">
        <v>108.15</v>
      </c>
      <c r="I10" s="26">
        <v>30.9</v>
      </c>
    </row>
    <row r="11" s="39" customFormat="1" ht="39" customHeight="1" spans="1:9">
      <c r="A11" s="44">
        <v>8</v>
      </c>
      <c r="B11" s="26" t="s">
        <v>10</v>
      </c>
      <c r="C11" s="26" t="s">
        <v>23</v>
      </c>
      <c r="D11" s="45" t="s">
        <v>57</v>
      </c>
      <c r="E11" s="46" t="s">
        <v>7</v>
      </c>
      <c r="F11" s="26">
        <v>154.74</v>
      </c>
      <c r="G11" s="26">
        <v>127.491385</v>
      </c>
      <c r="H11" s="26">
        <v>89.24</v>
      </c>
      <c r="I11" s="26">
        <v>25.5</v>
      </c>
    </row>
    <row r="12" s="40" customFormat="1" ht="39" customHeight="1" spans="1:9">
      <c r="A12" s="44">
        <v>9</v>
      </c>
      <c r="B12" s="46" t="s">
        <v>10</v>
      </c>
      <c r="C12" s="46" t="s">
        <v>42</v>
      </c>
      <c r="D12" s="47" t="s">
        <v>58</v>
      </c>
      <c r="E12" s="46" t="s">
        <v>7</v>
      </c>
      <c r="F12" s="15"/>
      <c r="G12" s="26">
        <v>157.303069</v>
      </c>
      <c r="H12" s="26">
        <v>156.99</v>
      </c>
      <c r="I12" s="26">
        <f>G12-H12</f>
        <v>0.313068999999984</v>
      </c>
    </row>
    <row r="13" s="40" customFormat="1" ht="39" customHeight="1" spans="1:9">
      <c r="A13" s="44">
        <v>10</v>
      </c>
      <c r="B13" s="46" t="s">
        <v>10</v>
      </c>
      <c r="C13" s="46" t="s">
        <v>42</v>
      </c>
      <c r="D13" s="47" t="s">
        <v>59</v>
      </c>
      <c r="E13" s="46" t="s">
        <v>7</v>
      </c>
      <c r="F13" s="15"/>
      <c r="G13" s="26">
        <v>204.688959</v>
      </c>
      <c r="H13" s="26">
        <v>185.16</v>
      </c>
      <c r="I13" s="26">
        <f t="shared" ref="I13:I18" si="0">G13-H13</f>
        <v>19.528959</v>
      </c>
    </row>
    <row r="14" s="40" customFormat="1" ht="39" customHeight="1" spans="1:9">
      <c r="A14" s="44">
        <v>11</v>
      </c>
      <c r="B14" s="46" t="s">
        <v>10</v>
      </c>
      <c r="C14" s="46" t="s">
        <v>42</v>
      </c>
      <c r="D14" s="47" t="s">
        <v>60</v>
      </c>
      <c r="E14" s="46" t="s">
        <v>7</v>
      </c>
      <c r="F14" s="15"/>
      <c r="G14" s="26">
        <v>93.038736</v>
      </c>
      <c r="H14" s="26">
        <v>86.94</v>
      </c>
      <c r="I14" s="26">
        <f t="shared" si="0"/>
        <v>6.098736</v>
      </c>
    </row>
    <row r="15" s="40" customFormat="1" ht="39" customHeight="1" spans="1:9">
      <c r="A15" s="44">
        <v>12</v>
      </c>
      <c r="B15" s="46" t="s">
        <v>10</v>
      </c>
      <c r="C15" s="46" t="s">
        <v>42</v>
      </c>
      <c r="D15" s="47" t="s">
        <v>61</v>
      </c>
      <c r="E15" s="46" t="s">
        <v>7</v>
      </c>
      <c r="F15" s="15"/>
      <c r="G15" s="26">
        <v>66.317975</v>
      </c>
      <c r="H15" s="26">
        <v>60.424</v>
      </c>
      <c r="I15" s="26">
        <f t="shared" si="0"/>
        <v>5.893975</v>
      </c>
    </row>
    <row r="16" s="3" customFormat="1" ht="39" customHeight="1" spans="1:9">
      <c r="A16" s="44">
        <v>13</v>
      </c>
      <c r="B16" s="46" t="s">
        <v>10</v>
      </c>
      <c r="C16" s="46" t="s">
        <v>42</v>
      </c>
      <c r="D16" s="47" t="s">
        <v>62</v>
      </c>
      <c r="E16" s="46" t="s">
        <v>7</v>
      </c>
      <c r="F16" s="15"/>
      <c r="G16" s="26">
        <v>80.626559</v>
      </c>
      <c r="H16" s="26">
        <v>78.25</v>
      </c>
      <c r="I16" s="26">
        <f t="shared" si="0"/>
        <v>2.376559</v>
      </c>
    </row>
    <row r="17" s="3" customFormat="1" ht="39" customHeight="1" spans="1:9">
      <c r="A17" s="44">
        <v>14</v>
      </c>
      <c r="B17" s="46" t="s">
        <v>10</v>
      </c>
      <c r="C17" s="46" t="s">
        <v>42</v>
      </c>
      <c r="D17" s="47" t="s">
        <v>63</v>
      </c>
      <c r="E17" s="46" t="s">
        <v>7</v>
      </c>
      <c r="F17" s="15"/>
      <c r="G17" s="26">
        <v>55.777865</v>
      </c>
      <c r="H17" s="26">
        <v>53.074</v>
      </c>
      <c r="I17" s="26">
        <f t="shared" si="0"/>
        <v>2.703865</v>
      </c>
    </row>
    <row r="18" s="4" customFormat="1" ht="39" customHeight="1" spans="1:9">
      <c r="A18" s="44">
        <v>15</v>
      </c>
      <c r="B18" s="46" t="s">
        <v>10</v>
      </c>
      <c r="C18" s="46" t="s">
        <v>42</v>
      </c>
      <c r="D18" s="47" t="s">
        <v>64</v>
      </c>
      <c r="E18" s="46" t="s">
        <v>7</v>
      </c>
      <c r="F18" s="15"/>
      <c r="G18" s="26">
        <v>169.782116</v>
      </c>
      <c r="H18" s="26">
        <v>162.118</v>
      </c>
      <c r="I18" s="26">
        <f t="shared" si="0"/>
        <v>7.66411600000001</v>
      </c>
    </row>
    <row r="19" s="4" customFormat="1" ht="39" customHeight="1" spans="1:9">
      <c r="A19" s="44">
        <v>16</v>
      </c>
      <c r="B19" s="46" t="s">
        <v>10</v>
      </c>
      <c r="C19" s="15" t="s">
        <v>23</v>
      </c>
      <c r="D19" s="47" t="s">
        <v>65</v>
      </c>
      <c r="E19" s="46" t="s">
        <v>7</v>
      </c>
      <c r="F19" s="15"/>
      <c r="G19" s="26">
        <v>92.079409</v>
      </c>
      <c r="H19" s="26">
        <v>90.27</v>
      </c>
      <c r="I19" s="26">
        <v>1.809409</v>
      </c>
    </row>
    <row r="20" s="4" customFormat="1" ht="39" customHeight="1" spans="1:9">
      <c r="A20" s="44">
        <v>17</v>
      </c>
      <c r="B20" s="46" t="s">
        <v>10</v>
      </c>
      <c r="C20" s="15" t="s">
        <v>23</v>
      </c>
      <c r="D20" s="47" t="s">
        <v>66</v>
      </c>
      <c r="E20" s="46" t="s">
        <v>7</v>
      </c>
      <c r="F20" s="15"/>
      <c r="G20" s="26">
        <v>82.336863</v>
      </c>
      <c r="H20" s="26">
        <v>79.926</v>
      </c>
      <c r="I20" s="26">
        <v>2.410863</v>
      </c>
    </row>
    <row r="21" s="4" customFormat="1" ht="39" customHeight="1" spans="1:9">
      <c r="A21" s="44">
        <v>18</v>
      </c>
      <c r="B21" s="46" t="s">
        <v>10</v>
      </c>
      <c r="C21" s="15" t="s">
        <v>23</v>
      </c>
      <c r="D21" s="47" t="s">
        <v>67</v>
      </c>
      <c r="E21" s="46" t="s">
        <v>7</v>
      </c>
      <c r="F21" s="15"/>
      <c r="G21" s="26">
        <v>75.720137</v>
      </c>
      <c r="H21" s="26">
        <v>75.414</v>
      </c>
      <c r="I21" s="26">
        <v>0.306137</v>
      </c>
    </row>
    <row r="22" s="40" customFormat="1" ht="45" customHeight="1" spans="1:9">
      <c r="A22" s="48" t="s">
        <v>48</v>
      </c>
      <c r="B22" s="49"/>
      <c r="C22" s="49"/>
      <c r="D22" s="49"/>
      <c r="E22" s="50"/>
      <c r="F22" s="51">
        <f>SUM(F4:F21)</f>
        <v>1038.48</v>
      </c>
      <c r="G22" s="51">
        <f>SUM(G4:G21)</f>
        <v>2010.98259</v>
      </c>
      <c r="H22" s="51">
        <f>SUM(H4:H21)</f>
        <v>1682.896</v>
      </c>
      <c r="I22" s="51">
        <f>SUM(I4:I21)</f>
        <v>234.375688</v>
      </c>
    </row>
    <row r="23" ht="34" customHeight="1" spans="2:5">
      <c r="B23" s="52"/>
      <c r="C23" s="52"/>
      <c r="D23" s="52"/>
      <c r="E23" s="52"/>
    </row>
  </sheetData>
  <autoFilter ref="A3:I22">
    <extLst/>
  </autoFilter>
  <mergeCells count="3">
    <mergeCell ref="A1:I1"/>
    <mergeCell ref="H2:I2"/>
    <mergeCell ref="A22:E22"/>
  </mergeCells>
  <pageMargins left="0.75" right="0.75" top="1" bottom="1" header="0.5" footer="0.5"/>
  <pageSetup paperSize="9" scale="97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 outlineLevelRow="5"/>
  <cols>
    <col min="2" max="2" width="15.3333333333333" customWidth="1"/>
    <col min="3" max="3" width="15.2166666666667" customWidth="1"/>
    <col min="4" max="4" width="37.6666666666667" customWidth="1"/>
    <col min="5" max="5" width="12.8833333333333" customWidth="1"/>
    <col min="6" max="6" width="12.6666666666667" customWidth="1"/>
    <col min="7" max="8" width="14.4416666666667" customWidth="1"/>
    <col min="9" max="9" width="16.1083333333333" customWidth="1"/>
    <col min="10" max="10" width="13.125" customWidth="1"/>
    <col min="11" max="12" width="12.625"/>
  </cols>
  <sheetData>
    <row r="1" ht="37" customHeight="1" spans="1:10">
      <c r="A1" s="21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ht="49.05" customHeight="1" spans="1:10">
      <c r="A2" s="22" t="s">
        <v>1</v>
      </c>
      <c r="B2" s="23" t="s">
        <v>2</v>
      </c>
      <c r="C2" s="23" t="s">
        <v>16</v>
      </c>
      <c r="D2" s="24" t="s">
        <v>69</v>
      </c>
      <c r="E2" s="24" t="s">
        <v>18</v>
      </c>
      <c r="F2" s="24" t="s">
        <v>70</v>
      </c>
      <c r="G2" s="24" t="s">
        <v>71</v>
      </c>
      <c r="H2" s="24" t="s">
        <v>72</v>
      </c>
      <c r="I2" s="24" t="s">
        <v>73</v>
      </c>
      <c r="J2" s="24" t="s">
        <v>5</v>
      </c>
    </row>
    <row r="3" ht="30" customHeight="1" spans="1:10">
      <c r="A3" s="25">
        <v>1</v>
      </c>
      <c r="B3" s="26" t="s">
        <v>11</v>
      </c>
      <c r="C3" s="27" t="s">
        <v>11</v>
      </c>
      <c r="D3" s="28" t="s">
        <v>74</v>
      </c>
      <c r="E3" s="29" t="s">
        <v>7</v>
      </c>
      <c r="F3" s="27">
        <v>10</v>
      </c>
      <c r="G3" s="27"/>
      <c r="H3" s="30">
        <v>0</v>
      </c>
      <c r="I3" s="37">
        <v>0.3258</v>
      </c>
      <c r="J3" s="37"/>
    </row>
    <row r="4" ht="31.05" customHeight="1" spans="1:10">
      <c r="A4" s="32" t="s">
        <v>75</v>
      </c>
      <c r="B4" s="33"/>
      <c r="C4" s="34"/>
      <c r="D4" s="35"/>
      <c r="E4" s="35"/>
      <c r="F4" s="36"/>
      <c r="G4" s="36"/>
      <c r="H4" s="36"/>
      <c r="I4" s="36">
        <f>SUM(I3:I3)</f>
        <v>0.3258</v>
      </c>
      <c r="J4" s="37"/>
    </row>
    <row r="6" spans="9:9">
      <c r="I6" s="38"/>
    </row>
  </sheetData>
  <autoFilter ref="A2:I4">
    <extLst/>
  </autoFilter>
  <mergeCells count="2">
    <mergeCell ref="A1:J1"/>
    <mergeCell ref="A4:C4"/>
  </mergeCells>
  <pageMargins left="0.700694444444445" right="0.700694444444445" top="0.751388888888889" bottom="0.751388888888889" header="0.298611111111111" footer="0.298611111111111"/>
  <pageSetup paperSize="9" scale="83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workbookViewId="0">
      <pane ySplit="2" topLeftCell="A3" activePane="bottomLeft" state="frozen"/>
      <selection/>
      <selection pane="bottomLeft" activeCell="I4" sqref="I3:I4"/>
    </sheetView>
  </sheetViews>
  <sheetFormatPr defaultColWidth="9" defaultRowHeight="13.5" outlineLevelRow="6"/>
  <cols>
    <col min="2" max="2" width="15.3333333333333" customWidth="1"/>
    <col min="3" max="3" width="15.2166666666667" customWidth="1"/>
    <col min="4" max="4" width="37.6666666666667" customWidth="1"/>
    <col min="5" max="5" width="12.8833333333333" customWidth="1"/>
    <col min="6" max="6" width="12.6666666666667" customWidth="1"/>
    <col min="7" max="8" width="14.4416666666667" customWidth="1"/>
    <col min="9" max="9" width="16.1083333333333" customWidth="1"/>
    <col min="10" max="10" width="13.125" customWidth="1"/>
    <col min="11" max="12" width="12.625"/>
  </cols>
  <sheetData>
    <row r="1" ht="37" customHeight="1" spans="1:10">
      <c r="A1" s="21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ht="49.05" customHeight="1" spans="1:10">
      <c r="A2" s="22" t="s">
        <v>1</v>
      </c>
      <c r="B2" s="23" t="s">
        <v>2</v>
      </c>
      <c r="C2" s="23" t="s">
        <v>16</v>
      </c>
      <c r="D2" s="24" t="s">
        <v>69</v>
      </c>
      <c r="E2" s="24" t="s">
        <v>18</v>
      </c>
      <c r="F2" s="24" t="s">
        <v>70</v>
      </c>
      <c r="G2" s="24" t="s">
        <v>71</v>
      </c>
      <c r="H2" s="24" t="s">
        <v>72</v>
      </c>
      <c r="I2" s="24" t="s">
        <v>73</v>
      </c>
      <c r="J2" s="24" t="s">
        <v>5</v>
      </c>
    </row>
    <row r="3" ht="30" customHeight="1" spans="1:10">
      <c r="A3" s="25">
        <v>1</v>
      </c>
      <c r="B3" s="26" t="s">
        <v>12</v>
      </c>
      <c r="C3" s="27" t="s">
        <v>12</v>
      </c>
      <c r="D3" s="28" t="s">
        <v>76</v>
      </c>
      <c r="E3" s="29" t="s">
        <v>7</v>
      </c>
      <c r="F3" s="27">
        <v>350</v>
      </c>
      <c r="G3" s="27"/>
      <c r="H3" s="30">
        <v>58.731768</v>
      </c>
      <c r="I3" s="37">
        <v>339.045296</v>
      </c>
      <c r="J3" s="37"/>
    </row>
    <row r="4" ht="30" customHeight="1" spans="1:10">
      <c r="A4" s="31">
        <v>2</v>
      </c>
      <c r="B4" s="26" t="s">
        <v>12</v>
      </c>
      <c r="C4" s="27" t="s">
        <v>12</v>
      </c>
      <c r="D4" s="28" t="s">
        <v>77</v>
      </c>
      <c r="E4" s="29" t="s">
        <v>7</v>
      </c>
      <c r="F4" s="27">
        <v>90</v>
      </c>
      <c r="G4" s="27"/>
      <c r="H4" s="30"/>
      <c r="I4" s="37">
        <v>10.2</v>
      </c>
      <c r="J4" s="37"/>
    </row>
    <row r="5" ht="31.05" customHeight="1" spans="1:10">
      <c r="A5" s="32" t="s">
        <v>75</v>
      </c>
      <c r="B5" s="33"/>
      <c r="C5" s="34"/>
      <c r="D5" s="35"/>
      <c r="E5" s="35"/>
      <c r="F5" s="36">
        <v>350</v>
      </c>
      <c r="G5" s="36"/>
      <c r="H5" s="36">
        <f>SUM(H3:H3)</f>
        <v>58.731768</v>
      </c>
      <c r="I5" s="36">
        <f>SUM(I3:I4)</f>
        <v>349.245296</v>
      </c>
      <c r="J5" s="37"/>
    </row>
    <row r="7" spans="9:9">
      <c r="I7" s="38"/>
    </row>
  </sheetData>
  <autoFilter ref="A2:I5">
    <extLst/>
  </autoFilter>
  <mergeCells count="2">
    <mergeCell ref="A1:J1"/>
    <mergeCell ref="A5:C5"/>
  </mergeCells>
  <pageMargins left="0.700694444444445" right="0.700694444444445" top="0.751388888888889" bottom="0.751388888888889" header="0.298611111111111" footer="0.298611111111111"/>
  <pageSetup paperSize="9" scale="83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tabSelected="1" zoomScaleSheetLayoutView="60" workbookViewId="0">
      <pane ySplit="3" topLeftCell="A34" activePane="bottomLeft" state="frozen"/>
      <selection/>
      <selection pane="bottomLeft" activeCell="F45" sqref="F45"/>
    </sheetView>
  </sheetViews>
  <sheetFormatPr defaultColWidth="8" defaultRowHeight="14.25"/>
  <cols>
    <col min="1" max="1" width="7.25" style="3" customWidth="1"/>
    <col min="2" max="2" width="14.625" style="3" customWidth="1"/>
    <col min="3" max="3" width="10.875" style="3" customWidth="1"/>
    <col min="4" max="4" width="35.625" style="3" customWidth="1"/>
    <col min="5" max="7" width="13.75" style="3" customWidth="1"/>
    <col min="8" max="8" width="18.875" style="3" customWidth="1"/>
    <col min="9" max="9" width="13.75" style="3" customWidth="1"/>
    <col min="10" max="10" width="17" style="3" customWidth="1"/>
    <col min="11" max="11" width="15.5" style="3" customWidth="1"/>
    <col min="12" max="12" width="16.875" style="3" customWidth="1"/>
    <col min="13" max="13" width="6.75" style="3" customWidth="1"/>
    <col min="14" max="16384" width="8" style="3"/>
  </cols>
  <sheetData>
    <row r="1" s="1" customFormat="1" ht="48" customHeight="1" spans="1:13">
      <c r="A1" s="5" t="s">
        <v>68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45" customHeight="1" spans="1:13">
      <c r="A2" s="6" t="s">
        <v>1</v>
      </c>
      <c r="B2" s="6" t="s">
        <v>2</v>
      </c>
      <c r="C2" s="6" t="s">
        <v>16</v>
      </c>
      <c r="D2" s="6" t="s">
        <v>17</v>
      </c>
      <c r="E2" s="7" t="s">
        <v>78</v>
      </c>
      <c r="F2" s="8"/>
      <c r="G2" s="8"/>
      <c r="H2" s="8"/>
      <c r="I2" s="8"/>
      <c r="J2" s="8"/>
      <c r="K2" s="9" t="s">
        <v>79</v>
      </c>
      <c r="L2" s="9" t="s">
        <v>80</v>
      </c>
      <c r="M2" s="9" t="s">
        <v>5</v>
      </c>
    </row>
    <row r="3" s="2" customFormat="1" ht="33" customHeight="1" spans="1:13">
      <c r="A3" s="10"/>
      <c r="B3" s="10"/>
      <c r="C3" s="10"/>
      <c r="D3" s="10"/>
      <c r="E3" s="11" t="s">
        <v>81</v>
      </c>
      <c r="F3" s="11" t="s">
        <v>82</v>
      </c>
      <c r="G3" s="11" t="s">
        <v>83</v>
      </c>
      <c r="H3" s="11" t="s">
        <v>84</v>
      </c>
      <c r="I3" s="11" t="s">
        <v>85</v>
      </c>
      <c r="J3" s="11" t="s">
        <v>75</v>
      </c>
      <c r="K3" s="12"/>
      <c r="L3" s="12"/>
      <c r="M3" s="12"/>
    </row>
    <row r="4" s="3" customFormat="1" ht="27" customHeight="1" spans="1:13">
      <c r="A4" s="13">
        <v>1</v>
      </c>
      <c r="B4" s="14" t="s">
        <v>10</v>
      </c>
      <c r="C4" s="14" t="s">
        <v>86</v>
      </c>
      <c r="D4" s="15" t="s">
        <v>87</v>
      </c>
      <c r="E4" s="15">
        <v>1.71</v>
      </c>
      <c r="F4" s="15">
        <v>0.811682</v>
      </c>
      <c r="G4" s="15"/>
      <c r="H4" s="15">
        <v>0.2</v>
      </c>
      <c r="I4" s="15"/>
      <c r="J4" s="15">
        <f>SUM(E4:I4)</f>
        <v>2.721682</v>
      </c>
      <c r="K4" s="15"/>
      <c r="L4" s="15">
        <f>J4-K4</f>
        <v>2.721682</v>
      </c>
      <c r="M4" s="15"/>
    </row>
    <row r="5" s="3" customFormat="1" ht="27" customHeight="1" spans="1:13">
      <c r="A5" s="13">
        <v>2</v>
      </c>
      <c r="B5" s="14" t="s">
        <v>10</v>
      </c>
      <c r="C5" s="14" t="s">
        <v>86</v>
      </c>
      <c r="D5" s="15" t="s">
        <v>88</v>
      </c>
      <c r="E5" s="15">
        <v>5.66</v>
      </c>
      <c r="F5" s="15">
        <v>2.243829</v>
      </c>
      <c r="G5" s="15"/>
      <c r="H5" s="15">
        <v>1.791307</v>
      </c>
      <c r="I5" s="15"/>
      <c r="J5" s="15">
        <f t="shared" ref="J5:J23" si="0">SUM(E5:I5)</f>
        <v>9.695136</v>
      </c>
      <c r="K5" s="15"/>
      <c r="L5" s="15">
        <f t="shared" ref="L5:L17" si="1">J5-K5</f>
        <v>9.695136</v>
      </c>
      <c r="M5" s="15"/>
    </row>
    <row r="6" s="4" customFormat="1" ht="27" customHeight="1" spans="1:13">
      <c r="A6" s="13">
        <v>3</v>
      </c>
      <c r="B6" s="14" t="s">
        <v>10</v>
      </c>
      <c r="C6" s="14" t="s">
        <v>89</v>
      </c>
      <c r="D6" s="15" t="s">
        <v>90</v>
      </c>
      <c r="E6" s="15">
        <v>1.60797</v>
      </c>
      <c r="F6" s="15">
        <v>0.913245</v>
      </c>
      <c r="G6" s="15"/>
      <c r="H6" s="15">
        <v>0.250752</v>
      </c>
      <c r="I6" s="15"/>
      <c r="J6" s="15">
        <f t="shared" si="0"/>
        <v>2.771967</v>
      </c>
      <c r="K6" s="15"/>
      <c r="L6" s="15">
        <f t="shared" si="1"/>
        <v>2.771967</v>
      </c>
      <c r="M6" s="15"/>
    </row>
    <row r="7" s="4" customFormat="1" ht="27" customHeight="1" spans="1:13">
      <c r="A7" s="13">
        <v>4</v>
      </c>
      <c r="B7" s="14" t="s">
        <v>10</v>
      </c>
      <c r="C7" s="14" t="s">
        <v>89</v>
      </c>
      <c r="D7" s="15" t="s">
        <v>91</v>
      </c>
      <c r="E7" s="15">
        <v>0.99203</v>
      </c>
      <c r="F7" s="15">
        <v>0.563422</v>
      </c>
      <c r="G7" s="15"/>
      <c r="H7" s="15">
        <v>0.2</v>
      </c>
      <c r="I7" s="15"/>
      <c r="J7" s="15">
        <f t="shared" si="0"/>
        <v>1.755452</v>
      </c>
      <c r="K7" s="15"/>
      <c r="L7" s="15">
        <f t="shared" si="1"/>
        <v>1.755452</v>
      </c>
      <c r="M7" s="15"/>
    </row>
    <row r="8" s="4" customFormat="1" ht="27" customHeight="1" spans="1:13">
      <c r="A8" s="13">
        <v>5</v>
      </c>
      <c r="B8" s="14" t="s">
        <v>10</v>
      </c>
      <c r="C8" s="14" t="s">
        <v>89</v>
      </c>
      <c r="D8" s="15" t="s">
        <v>92</v>
      </c>
      <c r="E8" s="13">
        <v>4.18</v>
      </c>
      <c r="F8" s="13">
        <v>2.477007</v>
      </c>
      <c r="G8" s="15"/>
      <c r="H8" s="13">
        <v>1.1997</v>
      </c>
      <c r="I8" s="15"/>
      <c r="J8" s="15">
        <f t="shared" si="0"/>
        <v>7.856707</v>
      </c>
      <c r="K8" s="15">
        <v>5</v>
      </c>
      <c r="L8" s="15">
        <f t="shared" si="1"/>
        <v>2.856707</v>
      </c>
      <c r="M8" s="15"/>
    </row>
    <row r="9" s="3" customFormat="1" ht="27" customHeight="1" spans="1:13">
      <c r="A9" s="13">
        <v>6</v>
      </c>
      <c r="B9" s="15" t="s">
        <v>8</v>
      </c>
      <c r="C9" s="14" t="s">
        <v>89</v>
      </c>
      <c r="D9" s="15" t="s">
        <v>93</v>
      </c>
      <c r="E9" s="13">
        <v>1.6</v>
      </c>
      <c r="F9" s="13">
        <v>1.85703</v>
      </c>
      <c r="G9" s="13"/>
      <c r="H9" s="13">
        <v>0.446263</v>
      </c>
      <c r="I9" s="13">
        <v>0.4</v>
      </c>
      <c r="J9" s="15">
        <f t="shared" si="0"/>
        <v>4.303293</v>
      </c>
      <c r="K9" s="15"/>
      <c r="L9" s="15">
        <f t="shared" si="1"/>
        <v>4.303293</v>
      </c>
      <c r="M9" s="15"/>
    </row>
    <row r="10" s="3" customFormat="1" ht="27" customHeight="1" spans="1:13">
      <c r="A10" s="13">
        <v>7</v>
      </c>
      <c r="B10" s="14" t="s">
        <v>10</v>
      </c>
      <c r="C10" s="15" t="s">
        <v>23</v>
      </c>
      <c r="D10" s="15" t="s">
        <v>67</v>
      </c>
      <c r="E10" s="13">
        <v>2.8985</v>
      </c>
      <c r="F10" s="13">
        <v>1.968724</v>
      </c>
      <c r="G10" s="13"/>
      <c r="H10" s="13">
        <v>0.511778</v>
      </c>
      <c r="I10" s="13"/>
      <c r="J10" s="15">
        <f t="shared" si="0"/>
        <v>5.379002</v>
      </c>
      <c r="K10" s="15"/>
      <c r="L10" s="15">
        <f t="shared" si="1"/>
        <v>5.379002</v>
      </c>
      <c r="M10" s="15"/>
    </row>
    <row r="11" s="3" customFormat="1" ht="27" customHeight="1" spans="1:13">
      <c r="A11" s="13">
        <v>8</v>
      </c>
      <c r="B11" s="14" t="s">
        <v>10</v>
      </c>
      <c r="C11" s="15" t="s">
        <v>23</v>
      </c>
      <c r="D11" s="15" t="s">
        <v>66</v>
      </c>
      <c r="E11" s="13">
        <v>2.9185</v>
      </c>
      <c r="F11" s="13">
        <v>2.140758</v>
      </c>
      <c r="G11" s="13"/>
      <c r="H11" s="13">
        <v>0.379703</v>
      </c>
      <c r="I11" s="13"/>
      <c r="J11" s="13">
        <f t="shared" si="0"/>
        <v>5.438961</v>
      </c>
      <c r="K11" s="15"/>
      <c r="L11" s="15">
        <f t="shared" si="1"/>
        <v>5.438961</v>
      </c>
      <c r="M11" s="15"/>
    </row>
    <row r="12" s="3" customFormat="1" ht="27" customHeight="1" spans="1:13">
      <c r="A12" s="13">
        <v>9</v>
      </c>
      <c r="B12" s="14" t="s">
        <v>10</v>
      </c>
      <c r="C12" s="15" t="s">
        <v>23</v>
      </c>
      <c r="D12" s="15" t="s">
        <v>65</v>
      </c>
      <c r="E12" s="13">
        <v>5.78</v>
      </c>
      <c r="F12" s="13">
        <v>2.394065</v>
      </c>
      <c r="G12" s="13"/>
      <c r="H12" s="13">
        <v>0.352627</v>
      </c>
      <c r="I12" s="13"/>
      <c r="J12" s="13">
        <f t="shared" si="0"/>
        <v>8.526692</v>
      </c>
      <c r="K12" s="15"/>
      <c r="L12" s="15">
        <f t="shared" si="1"/>
        <v>8.526692</v>
      </c>
      <c r="M12" s="15"/>
    </row>
    <row r="13" s="3" customFormat="1" ht="27" customHeight="1" spans="1:13">
      <c r="A13" s="13">
        <v>10</v>
      </c>
      <c r="B13" s="15" t="s">
        <v>8</v>
      </c>
      <c r="C13" s="15" t="s">
        <v>23</v>
      </c>
      <c r="D13" s="15" t="s">
        <v>24</v>
      </c>
      <c r="E13" s="13">
        <v>6.509366</v>
      </c>
      <c r="F13" s="13">
        <v>4.835529</v>
      </c>
      <c r="G13" s="13"/>
      <c r="H13" s="13">
        <v>0.980079</v>
      </c>
      <c r="I13" s="13">
        <v>1.058015</v>
      </c>
      <c r="J13" s="13">
        <f t="shared" si="0"/>
        <v>13.382989</v>
      </c>
      <c r="K13" s="15"/>
      <c r="L13" s="15">
        <f t="shared" si="1"/>
        <v>13.382989</v>
      </c>
      <c r="M13" s="15"/>
    </row>
    <row r="14" s="3" customFormat="1" ht="27" customHeight="1" spans="1:13">
      <c r="A14" s="13">
        <v>11</v>
      </c>
      <c r="B14" s="15" t="s">
        <v>8</v>
      </c>
      <c r="C14" s="15" t="s">
        <v>23</v>
      </c>
      <c r="D14" s="15" t="s">
        <v>94</v>
      </c>
      <c r="E14" s="13">
        <v>2.056272</v>
      </c>
      <c r="F14" s="13">
        <v>1.527517</v>
      </c>
      <c r="G14" s="13"/>
      <c r="H14" s="13">
        <v>0.696892</v>
      </c>
      <c r="I14" s="13">
        <v>0.401578</v>
      </c>
      <c r="J14" s="13">
        <f t="shared" si="0"/>
        <v>4.682259</v>
      </c>
      <c r="K14" s="15"/>
      <c r="L14" s="15">
        <f t="shared" si="1"/>
        <v>4.682259</v>
      </c>
      <c r="M14" s="15"/>
    </row>
    <row r="15" s="3" customFormat="1" ht="27" customHeight="1" spans="1:13">
      <c r="A15" s="13">
        <v>12</v>
      </c>
      <c r="B15" s="14" t="s">
        <v>9</v>
      </c>
      <c r="C15" s="15" t="s">
        <v>23</v>
      </c>
      <c r="D15" s="15" t="s">
        <v>44</v>
      </c>
      <c r="E15" s="13">
        <v>5.98</v>
      </c>
      <c r="F15" s="13">
        <v>5.674211</v>
      </c>
      <c r="G15" s="13"/>
      <c r="H15" s="19">
        <v>1.90861</v>
      </c>
      <c r="I15" s="13"/>
      <c r="J15" s="13">
        <f t="shared" si="0"/>
        <v>13.562821</v>
      </c>
      <c r="K15" s="15"/>
      <c r="L15" s="15">
        <f t="shared" si="1"/>
        <v>13.562821</v>
      </c>
      <c r="M15" s="15"/>
    </row>
    <row r="16" s="3" customFormat="1" ht="27" customHeight="1" spans="1:13">
      <c r="A16" s="13">
        <v>13</v>
      </c>
      <c r="B16" s="15" t="s">
        <v>8</v>
      </c>
      <c r="C16" s="14" t="s">
        <v>95</v>
      </c>
      <c r="D16" s="15" t="s">
        <v>96</v>
      </c>
      <c r="E16" s="13">
        <v>1.3</v>
      </c>
      <c r="F16" s="13">
        <v>2.018801</v>
      </c>
      <c r="G16" s="13"/>
      <c r="H16" s="13">
        <v>0.639823</v>
      </c>
      <c r="I16" s="13">
        <v>0.49191</v>
      </c>
      <c r="J16" s="13">
        <f t="shared" si="0"/>
        <v>4.450534</v>
      </c>
      <c r="K16" s="15"/>
      <c r="L16" s="15">
        <f t="shared" si="1"/>
        <v>4.450534</v>
      </c>
      <c r="M16" s="15"/>
    </row>
    <row r="17" s="3" customFormat="1" ht="27" customHeight="1" spans="1:13">
      <c r="A17" s="13">
        <v>14</v>
      </c>
      <c r="B17" s="15" t="s">
        <v>8</v>
      </c>
      <c r="C17" s="14" t="s">
        <v>95</v>
      </c>
      <c r="D17" s="15" t="s">
        <v>97</v>
      </c>
      <c r="E17" s="13">
        <v>1.3</v>
      </c>
      <c r="F17" s="13">
        <v>3.007155</v>
      </c>
      <c r="G17" s="13"/>
      <c r="H17" s="13">
        <v>0.886205</v>
      </c>
      <c r="I17" s="13">
        <v>0.72219</v>
      </c>
      <c r="J17" s="13">
        <f t="shared" si="0"/>
        <v>5.91555</v>
      </c>
      <c r="K17" s="15"/>
      <c r="L17" s="15">
        <f t="shared" si="1"/>
        <v>5.91555</v>
      </c>
      <c r="M17" s="15"/>
    </row>
    <row r="18" s="3" customFormat="1" ht="27" customHeight="1" spans="1:13">
      <c r="A18" s="13">
        <v>15</v>
      </c>
      <c r="B18" s="15" t="s">
        <v>10</v>
      </c>
      <c r="C18" s="14" t="s">
        <v>26</v>
      </c>
      <c r="D18" s="15" t="s">
        <v>98</v>
      </c>
      <c r="E18" s="13">
        <v>2.51636</v>
      </c>
      <c r="F18" s="13">
        <v>1.850497</v>
      </c>
      <c r="G18" s="13"/>
      <c r="H18" s="13">
        <v>0.9014</v>
      </c>
      <c r="I18" s="13">
        <v>3</v>
      </c>
      <c r="J18" s="13">
        <f t="shared" si="0"/>
        <v>8.268257</v>
      </c>
      <c r="K18" s="15"/>
      <c r="L18" s="15">
        <v>8.268257</v>
      </c>
      <c r="M18" s="15"/>
    </row>
    <row r="19" s="3" customFormat="1" ht="27" customHeight="1" spans="1:13">
      <c r="A19" s="13">
        <v>16</v>
      </c>
      <c r="B19" s="15" t="s">
        <v>10</v>
      </c>
      <c r="C19" s="14" t="s">
        <v>26</v>
      </c>
      <c r="D19" s="15" t="s">
        <v>99</v>
      </c>
      <c r="E19" s="13">
        <v>6.29888</v>
      </c>
      <c r="F19" s="13">
        <v>4.939503</v>
      </c>
      <c r="G19" s="13"/>
      <c r="H19" s="13">
        <v>1.6758</v>
      </c>
      <c r="I19" s="13"/>
      <c r="J19" s="13">
        <f t="shared" si="0"/>
        <v>12.914183</v>
      </c>
      <c r="K19" s="15"/>
      <c r="L19" s="15">
        <v>12.914183</v>
      </c>
      <c r="M19" s="15"/>
    </row>
    <row r="20" s="3" customFormat="1" ht="27" customHeight="1" spans="1:13">
      <c r="A20" s="13">
        <v>17</v>
      </c>
      <c r="B20" s="15" t="s">
        <v>10</v>
      </c>
      <c r="C20" s="14" t="s">
        <v>26</v>
      </c>
      <c r="D20" s="15" t="s">
        <v>100</v>
      </c>
      <c r="E20" s="13">
        <v>1.60474</v>
      </c>
      <c r="F20" s="13">
        <v>1.296517</v>
      </c>
      <c r="G20" s="13"/>
      <c r="H20" s="13">
        <v>1.0539</v>
      </c>
      <c r="I20" s="13"/>
      <c r="J20" s="13">
        <f t="shared" si="0"/>
        <v>3.955157</v>
      </c>
      <c r="K20" s="15"/>
      <c r="L20" s="15">
        <v>3.955157</v>
      </c>
      <c r="M20" s="15"/>
    </row>
    <row r="21" s="3" customFormat="1" ht="27" customHeight="1" spans="1:13">
      <c r="A21" s="13">
        <v>18</v>
      </c>
      <c r="B21" s="15" t="s">
        <v>10</v>
      </c>
      <c r="C21" s="14" t="s">
        <v>26</v>
      </c>
      <c r="D21" s="15" t="s">
        <v>101</v>
      </c>
      <c r="E21" s="13">
        <v>1.76282</v>
      </c>
      <c r="F21" s="13">
        <v>1.371189</v>
      </c>
      <c r="G21" s="13"/>
      <c r="H21" s="13">
        <v>0.5254</v>
      </c>
      <c r="I21" s="13"/>
      <c r="J21" s="13">
        <f t="shared" si="0"/>
        <v>3.659409</v>
      </c>
      <c r="K21" s="15"/>
      <c r="L21" s="15">
        <v>3.659409</v>
      </c>
      <c r="M21" s="15"/>
    </row>
    <row r="22" s="3" customFormat="1" ht="27" customHeight="1" spans="1:13">
      <c r="A22" s="13">
        <v>19</v>
      </c>
      <c r="B22" s="15" t="s">
        <v>10</v>
      </c>
      <c r="C22" s="14" t="s">
        <v>26</v>
      </c>
      <c r="D22" s="15" t="s">
        <v>102</v>
      </c>
      <c r="E22" s="13">
        <v>1.51392</v>
      </c>
      <c r="F22" s="13">
        <v>1.073847</v>
      </c>
      <c r="G22" s="13"/>
      <c r="H22" s="13">
        <v>0.2502</v>
      </c>
      <c r="I22" s="13"/>
      <c r="J22" s="13">
        <f t="shared" si="0"/>
        <v>2.837967</v>
      </c>
      <c r="K22" s="15"/>
      <c r="L22" s="15">
        <v>2.837967</v>
      </c>
      <c r="M22" s="15"/>
    </row>
    <row r="23" s="3" customFormat="1" ht="27" customHeight="1" spans="1:13">
      <c r="A23" s="13">
        <v>20</v>
      </c>
      <c r="B23" s="15" t="s">
        <v>10</v>
      </c>
      <c r="C23" s="14" t="s">
        <v>26</v>
      </c>
      <c r="D23" s="15" t="s">
        <v>103</v>
      </c>
      <c r="E23" s="13">
        <v>1.61158</v>
      </c>
      <c r="F23" s="13">
        <v>1.271209</v>
      </c>
      <c r="G23" s="13"/>
      <c r="H23" s="13">
        <v>0.63894</v>
      </c>
      <c r="I23" s="13"/>
      <c r="J23" s="13">
        <f t="shared" si="0"/>
        <v>3.521729</v>
      </c>
      <c r="K23" s="15"/>
      <c r="L23" s="15">
        <v>3.521729</v>
      </c>
      <c r="M23" s="15"/>
    </row>
    <row r="24" s="3" customFormat="1" ht="27" customHeight="1" spans="1:13">
      <c r="A24" s="13">
        <v>21</v>
      </c>
      <c r="B24" s="15" t="s">
        <v>10</v>
      </c>
      <c r="C24" s="14" t="s">
        <v>26</v>
      </c>
      <c r="D24" s="15" t="s">
        <v>103</v>
      </c>
      <c r="E24" s="13">
        <v>0.4256</v>
      </c>
      <c r="F24" s="13">
        <v>0.338638</v>
      </c>
      <c r="G24" s="13"/>
      <c r="H24" s="13">
        <v>0.20076</v>
      </c>
      <c r="I24" s="13"/>
      <c r="J24" s="13">
        <v>0.964998</v>
      </c>
      <c r="K24" s="15"/>
      <c r="L24" s="15">
        <v>0.964998</v>
      </c>
      <c r="M24" s="15"/>
    </row>
    <row r="25" s="3" customFormat="1" ht="27" customHeight="1" spans="1:13">
      <c r="A25" s="13">
        <v>22</v>
      </c>
      <c r="B25" s="15" t="s">
        <v>10</v>
      </c>
      <c r="C25" s="14" t="s">
        <v>104</v>
      </c>
      <c r="D25" s="15" t="s">
        <v>105</v>
      </c>
      <c r="E25" s="13">
        <v>3.66</v>
      </c>
      <c r="F25" s="13">
        <v>1.35573</v>
      </c>
      <c r="G25" s="13"/>
      <c r="H25" s="13">
        <v>1.0481</v>
      </c>
      <c r="I25" s="13"/>
      <c r="J25" s="13">
        <f t="shared" ref="J25:J31" si="2">SUM(E25:I25)</f>
        <v>6.06383</v>
      </c>
      <c r="K25" s="15"/>
      <c r="L25" s="15">
        <v>6.06383</v>
      </c>
      <c r="M25" s="15"/>
    </row>
    <row r="26" s="3" customFormat="1" ht="27" customHeight="1" spans="1:13">
      <c r="A26" s="13">
        <v>23</v>
      </c>
      <c r="B26" s="15" t="s">
        <v>9</v>
      </c>
      <c r="C26" s="14" t="s">
        <v>30</v>
      </c>
      <c r="D26" s="15" t="s">
        <v>45</v>
      </c>
      <c r="E26" s="13">
        <v>8.04</v>
      </c>
      <c r="F26" s="13">
        <v>8.006026</v>
      </c>
      <c r="G26" s="13">
        <v>1.4477</v>
      </c>
      <c r="H26" s="13"/>
      <c r="I26" s="13">
        <v>0.6</v>
      </c>
      <c r="J26" s="13">
        <f t="shared" si="2"/>
        <v>18.093726</v>
      </c>
      <c r="K26" s="15"/>
      <c r="L26" s="15">
        <v>18.093726</v>
      </c>
      <c r="M26" s="15"/>
    </row>
    <row r="27" s="3" customFormat="1" ht="27" customHeight="1" spans="1:13">
      <c r="A27" s="13">
        <v>24</v>
      </c>
      <c r="B27" s="15" t="s">
        <v>9</v>
      </c>
      <c r="C27" s="14" t="s">
        <v>30</v>
      </c>
      <c r="D27" s="15" t="s">
        <v>46</v>
      </c>
      <c r="E27" s="13">
        <v>1.84</v>
      </c>
      <c r="F27" s="13">
        <v>1.940215</v>
      </c>
      <c r="G27" s="13">
        <v>0.298</v>
      </c>
      <c r="H27" s="13"/>
      <c r="I27" s="13">
        <v>0.6</v>
      </c>
      <c r="J27" s="13">
        <f t="shared" si="2"/>
        <v>4.678215</v>
      </c>
      <c r="K27" s="15"/>
      <c r="L27" s="15">
        <v>4.678215</v>
      </c>
      <c r="M27" s="15"/>
    </row>
    <row r="28" s="3" customFormat="1" ht="27" customHeight="1" spans="1:13">
      <c r="A28" s="13">
        <v>25</v>
      </c>
      <c r="B28" s="14" t="s">
        <v>9</v>
      </c>
      <c r="C28" s="15" t="s">
        <v>42</v>
      </c>
      <c r="D28" s="15" t="s">
        <v>47</v>
      </c>
      <c r="E28" s="13"/>
      <c r="F28" s="13"/>
      <c r="G28" s="13"/>
      <c r="H28" s="13"/>
      <c r="I28" s="13"/>
      <c r="J28" s="13"/>
      <c r="K28" s="15"/>
      <c r="L28" s="15">
        <v>8.41122</v>
      </c>
      <c r="M28" s="15"/>
    </row>
    <row r="29" s="3" customFormat="1" ht="27" customHeight="1" spans="1:13">
      <c r="A29" s="13">
        <v>26</v>
      </c>
      <c r="B29" s="14" t="s">
        <v>10</v>
      </c>
      <c r="C29" s="15" t="s">
        <v>42</v>
      </c>
      <c r="D29" s="15" t="s">
        <v>106</v>
      </c>
      <c r="E29" s="13"/>
      <c r="F29" s="13"/>
      <c r="G29" s="13"/>
      <c r="H29" s="13"/>
      <c r="I29" s="13"/>
      <c r="J29" s="13"/>
      <c r="K29" s="15"/>
      <c r="L29" s="15">
        <v>15.016597</v>
      </c>
      <c r="M29" s="15"/>
    </row>
    <row r="30" s="3" customFormat="1" ht="27" customHeight="1" spans="1:13">
      <c r="A30" s="13">
        <v>27</v>
      </c>
      <c r="B30" s="14" t="s">
        <v>10</v>
      </c>
      <c r="C30" s="15" t="s">
        <v>42</v>
      </c>
      <c r="D30" s="15" t="s">
        <v>58</v>
      </c>
      <c r="E30" s="13"/>
      <c r="F30" s="13"/>
      <c r="G30" s="13"/>
      <c r="H30" s="13"/>
      <c r="I30" s="13"/>
      <c r="J30" s="13"/>
      <c r="K30" s="15"/>
      <c r="L30" s="15">
        <v>15.05767</v>
      </c>
      <c r="M30" s="15"/>
    </row>
    <row r="31" s="3" customFormat="1" ht="27" customHeight="1" spans="1:13">
      <c r="A31" s="13">
        <v>28</v>
      </c>
      <c r="B31" s="14" t="s">
        <v>10</v>
      </c>
      <c r="C31" s="15" t="s">
        <v>42</v>
      </c>
      <c r="D31" s="15" t="s">
        <v>59</v>
      </c>
      <c r="E31" s="13"/>
      <c r="F31" s="13"/>
      <c r="G31" s="13"/>
      <c r="H31" s="13"/>
      <c r="I31" s="13"/>
      <c r="J31" s="13"/>
      <c r="K31" s="15"/>
      <c r="L31" s="15">
        <v>19.465334</v>
      </c>
      <c r="M31" s="15"/>
    </row>
    <row r="32" s="3" customFormat="1" ht="27" customHeight="1" spans="1:13">
      <c r="A32" s="13">
        <v>29</v>
      </c>
      <c r="B32" s="14" t="s">
        <v>10</v>
      </c>
      <c r="C32" s="15" t="s">
        <v>42</v>
      </c>
      <c r="D32" s="15" t="s">
        <v>60</v>
      </c>
      <c r="E32" s="13"/>
      <c r="F32" s="13"/>
      <c r="G32" s="13"/>
      <c r="H32" s="13"/>
      <c r="I32" s="13"/>
      <c r="J32" s="13"/>
      <c r="K32" s="15"/>
      <c r="L32" s="15">
        <v>9.352285</v>
      </c>
      <c r="M32" s="15"/>
    </row>
    <row r="33" s="3" customFormat="1" ht="27" customHeight="1" spans="1:13">
      <c r="A33" s="13">
        <v>30</v>
      </c>
      <c r="B33" s="14" t="s">
        <v>10</v>
      </c>
      <c r="C33" s="15" t="s">
        <v>42</v>
      </c>
      <c r="D33" s="15" t="s">
        <v>61</v>
      </c>
      <c r="E33" s="13"/>
      <c r="F33" s="13"/>
      <c r="G33" s="13"/>
      <c r="H33" s="13"/>
      <c r="I33" s="13"/>
      <c r="J33" s="13"/>
      <c r="K33" s="15"/>
      <c r="L33" s="15">
        <v>6.665736</v>
      </c>
      <c r="M33" s="15"/>
    </row>
    <row r="34" s="3" customFormat="1" ht="27" customHeight="1" spans="1:13">
      <c r="A34" s="13">
        <v>31</v>
      </c>
      <c r="B34" s="14" t="s">
        <v>10</v>
      </c>
      <c r="C34" s="15" t="s">
        <v>42</v>
      </c>
      <c r="D34" s="15" t="s">
        <v>107</v>
      </c>
      <c r="E34" s="13"/>
      <c r="F34" s="13"/>
      <c r="G34" s="13"/>
      <c r="H34" s="13"/>
      <c r="I34" s="13"/>
      <c r="J34" s="13"/>
      <c r="K34" s="15"/>
      <c r="L34" s="15">
        <v>17.65484</v>
      </c>
      <c r="M34" s="15"/>
    </row>
    <row r="35" s="3" customFormat="1" ht="27" customHeight="1" spans="1:13">
      <c r="A35" s="13">
        <v>32</v>
      </c>
      <c r="B35" s="14" t="s">
        <v>10</v>
      </c>
      <c r="C35" s="15" t="s">
        <v>42</v>
      </c>
      <c r="D35" s="15" t="s">
        <v>62</v>
      </c>
      <c r="E35" s="13"/>
      <c r="F35" s="13"/>
      <c r="G35" s="13"/>
      <c r="H35" s="13"/>
      <c r="I35" s="13"/>
      <c r="J35" s="13"/>
      <c r="K35" s="15"/>
      <c r="L35" s="15">
        <v>8.588464</v>
      </c>
      <c r="M35" s="15"/>
    </row>
    <row r="36" s="3" customFormat="1" ht="27" customHeight="1" spans="1:13">
      <c r="A36" s="13">
        <v>33</v>
      </c>
      <c r="B36" s="14" t="s">
        <v>10</v>
      </c>
      <c r="C36" s="15" t="s">
        <v>42</v>
      </c>
      <c r="D36" s="15" t="s">
        <v>63</v>
      </c>
      <c r="E36" s="13"/>
      <c r="F36" s="13"/>
      <c r="G36" s="13"/>
      <c r="H36" s="13"/>
      <c r="I36" s="13"/>
      <c r="J36" s="13"/>
      <c r="K36" s="15"/>
      <c r="L36" s="15">
        <v>5.782499</v>
      </c>
      <c r="M36" s="15"/>
    </row>
    <row r="37" s="3" customFormat="1" ht="27" customHeight="1" spans="1:13">
      <c r="A37" s="13">
        <v>34</v>
      </c>
      <c r="B37" s="14" t="s">
        <v>10</v>
      </c>
      <c r="C37" s="15" t="s">
        <v>42</v>
      </c>
      <c r="D37" s="15" t="s">
        <v>64</v>
      </c>
      <c r="E37" s="13"/>
      <c r="F37" s="13"/>
      <c r="G37" s="13"/>
      <c r="H37" s="13"/>
      <c r="I37" s="13"/>
      <c r="J37" s="13"/>
      <c r="K37" s="15"/>
      <c r="L37" s="15">
        <v>16.770135</v>
      </c>
      <c r="M37" s="15"/>
    </row>
    <row r="38" s="3" customFormat="1" ht="27" customHeight="1" spans="1:13">
      <c r="A38" s="13">
        <v>35</v>
      </c>
      <c r="B38" s="15" t="s">
        <v>12</v>
      </c>
      <c r="C38" s="14" t="s">
        <v>108</v>
      </c>
      <c r="D38" s="15" t="s">
        <v>109</v>
      </c>
      <c r="E38" s="13"/>
      <c r="F38" s="13"/>
      <c r="G38" s="13"/>
      <c r="H38" s="13"/>
      <c r="I38" s="13">
        <v>55.88</v>
      </c>
      <c r="J38" s="13">
        <v>55.88</v>
      </c>
      <c r="K38" s="15"/>
      <c r="L38" s="15">
        <v>55.88</v>
      </c>
      <c r="M38" s="15"/>
    </row>
    <row r="39" s="3" customFormat="1" ht="27" customHeight="1" spans="1:13">
      <c r="A39" s="13">
        <v>36</v>
      </c>
      <c r="B39" s="15" t="s">
        <v>110</v>
      </c>
      <c r="C39" s="14" t="s">
        <v>110</v>
      </c>
      <c r="D39" s="15" t="s">
        <v>111</v>
      </c>
      <c r="E39" s="13"/>
      <c r="F39" s="13"/>
      <c r="G39" s="13"/>
      <c r="H39" s="13"/>
      <c r="I39" s="13">
        <v>10</v>
      </c>
      <c r="J39" s="13">
        <v>10</v>
      </c>
      <c r="K39" s="15"/>
      <c r="L39" s="15">
        <v>10</v>
      </c>
      <c r="M39" s="15"/>
    </row>
    <row r="40" ht="27" customHeight="1" spans="1:13">
      <c r="A40" s="20"/>
      <c r="B40" s="16" t="s">
        <v>112</v>
      </c>
      <c r="C40" s="16"/>
      <c r="D40" s="16"/>
      <c r="E40" s="17">
        <f t="shared" ref="E40:J40" si="3">SUM(E4:E39)</f>
        <v>73.766538</v>
      </c>
      <c r="F40" s="17">
        <f t="shared" si="3"/>
        <v>55.876346</v>
      </c>
      <c r="G40" s="17">
        <f t="shared" si="3"/>
        <v>1.7457</v>
      </c>
      <c r="H40" s="17">
        <f t="shared" si="3"/>
        <v>16.738239</v>
      </c>
      <c r="I40" s="17">
        <f t="shared" si="3"/>
        <v>73.153693</v>
      </c>
      <c r="J40" s="17">
        <f t="shared" si="3"/>
        <v>221.280516</v>
      </c>
      <c r="K40" s="15"/>
      <c r="L40" s="15">
        <f>SUM(L4:L39)</f>
        <v>339.045296</v>
      </c>
      <c r="M40" s="15"/>
    </row>
    <row r="41" ht="27" customHeight="1"/>
    <row r="44" spans="4:5">
      <c r="D44" s="18"/>
      <c r="E44" s="18"/>
    </row>
  </sheetData>
  <autoFilter ref="A3:M40">
    <extLst/>
  </autoFilter>
  <mergeCells count="10">
    <mergeCell ref="A1:M1"/>
    <mergeCell ref="E2:J2"/>
    <mergeCell ref="B40:D40"/>
    <mergeCell ref="A2:A3"/>
    <mergeCell ref="B2:B3"/>
    <mergeCell ref="C2:C3"/>
    <mergeCell ref="D2:D3"/>
    <mergeCell ref="K2:K3"/>
    <mergeCell ref="L2:L3"/>
    <mergeCell ref="M2:M3"/>
  </mergeCells>
  <pageMargins left="0.751388888888889" right="0.751388888888889" top="1" bottom="1" header="0.5" footer="0.5"/>
  <pageSetup paperSize="9" scale="66" fitToHeight="0" orientation="landscape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zoomScaleSheetLayoutView="60" workbookViewId="0">
      <pane ySplit="3" topLeftCell="A15" activePane="bottomLeft" state="frozen"/>
      <selection/>
      <selection pane="bottomLeft" activeCell="G26" sqref="G26"/>
    </sheetView>
  </sheetViews>
  <sheetFormatPr defaultColWidth="8" defaultRowHeight="14.25"/>
  <cols>
    <col min="1" max="1" width="7.25" style="3" customWidth="1"/>
    <col min="2" max="2" width="14.625" style="3" customWidth="1"/>
    <col min="3" max="3" width="10.875" style="3" customWidth="1"/>
    <col min="4" max="4" width="35.75" style="3" customWidth="1"/>
    <col min="5" max="5" width="14.125" style="3" customWidth="1"/>
    <col min="6" max="6" width="15.875" style="3" customWidth="1"/>
    <col min="7" max="7" width="21.75" style="3" customWidth="1"/>
    <col min="8" max="8" width="14.875" style="3" customWidth="1"/>
    <col min="9" max="11" width="8" style="3"/>
    <col min="12" max="12" width="10.375" style="3"/>
    <col min="13" max="16384" width="8" style="3"/>
  </cols>
  <sheetData>
    <row r="1" s="1" customFormat="1" ht="48" customHeight="1" spans="1:8">
      <c r="A1" s="5" t="s">
        <v>113</v>
      </c>
      <c r="B1" s="5"/>
      <c r="C1" s="5"/>
      <c r="D1" s="5"/>
      <c r="E1" s="5"/>
      <c r="F1" s="5"/>
      <c r="G1" s="5"/>
      <c r="H1" s="5"/>
    </row>
    <row r="2" s="2" customFormat="1" ht="33" customHeight="1" spans="1:8">
      <c r="A2" s="6" t="s">
        <v>1</v>
      </c>
      <c r="B2" s="6" t="s">
        <v>2</v>
      </c>
      <c r="C2" s="6" t="s">
        <v>16</v>
      </c>
      <c r="D2" s="6" t="s">
        <v>114</v>
      </c>
      <c r="E2" s="7" t="s">
        <v>115</v>
      </c>
      <c r="F2" s="8"/>
      <c r="G2" s="9" t="s">
        <v>116</v>
      </c>
      <c r="H2" s="9" t="s">
        <v>117</v>
      </c>
    </row>
    <row r="3" s="2" customFormat="1" ht="33" customHeight="1" spans="1:8">
      <c r="A3" s="10"/>
      <c r="B3" s="10"/>
      <c r="C3" s="10"/>
      <c r="D3" s="10"/>
      <c r="E3" s="11" t="s">
        <v>6</v>
      </c>
      <c r="F3" s="11" t="s">
        <v>7</v>
      </c>
      <c r="G3" s="12"/>
      <c r="H3" s="12"/>
    </row>
    <row r="4" s="3" customFormat="1" ht="37" customHeight="1" spans="1:8">
      <c r="A4" s="13">
        <v>1</v>
      </c>
      <c r="B4" s="14" t="s">
        <v>9</v>
      </c>
      <c r="C4" s="14" t="s">
        <v>23</v>
      </c>
      <c r="D4" s="15" t="s">
        <v>44</v>
      </c>
      <c r="E4" s="15"/>
      <c r="F4" s="15">
        <v>185.216456</v>
      </c>
      <c r="G4" s="15">
        <v>218.238898</v>
      </c>
      <c r="H4" s="15">
        <f>G4-F4</f>
        <v>33.022442</v>
      </c>
    </row>
    <row r="5" s="3" customFormat="1" ht="39" customHeight="1" spans="1:8">
      <c r="A5" s="13">
        <v>2</v>
      </c>
      <c r="B5" s="14" t="s">
        <v>9</v>
      </c>
      <c r="C5" s="14" t="s">
        <v>30</v>
      </c>
      <c r="D5" s="15" t="s">
        <v>45</v>
      </c>
      <c r="E5" s="15"/>
      <c r="F5" s="15">
        <v>289.3841</v>
      </c>
      <c r="G5" s="15">
        <v>317.631764</v>
      </c>
      <c r="H5" s="15">
        <f>G5-F5</f>
        <v>28.247664</v>
      </c>
    </row>
    <row r="6" s="4" customFormat="1" ht="36" customHeight="1" spans="1:12">
      <c r="A6" s="13">
        <v>3</v>
      </c>
      <c r="B6" s="14" t="s">
        <v>9</v>
      </c>
      <c r="C6" s="15" t="s">
        <v>30</v>
      </c>
      <c r="D6" s="15" t="s">
        <v>46</v>
      </c>
      <c r="E6" s="15"/>
      <c r="F6" s="15">
        <v>69.2644</v>
      </c>
      <c r="G6" s="15">
        <v>71.105177</v>
      </c>
      <c r="H6" s="15">
        <f>G6-F6</f>
        <v>1.840777</v>
      </c>
      <c r="L6" s="3"/>
    </row>
    <row r="7" s="4" customFormat="1" ht="37" customHeight="1" spans="1:12">
      <c r="A7" s="13">
        <v>4</v>
      </c>
      <c r="B7" s="14" t="s">
        <v>8</v>
      </c>
      <c r="C7" s="15" t="s">
        <v>23</v>
      </c>
      <c r="D7" s="15" t="s">
        <v>24</v>
      </c>
      <c r="E7" s="15"/>
      <c r="F7" s="15">
        <v>158.2439</v>
      </c>
      <c r="G7" s="15">
        <v>185.981874</v>
      </c>
      <c r="H7" s="15">
        <v>27.737974</v>
      </c>
      <c r="L7" s="3"/>
    </row>
    <row r="8" s="4" customFormat="1" ht="39" customHeight="1" spans="1:12">
      <c r="A8" s="13">
        <v>5</v>
      </c>
      <c r="B8" s="14" t="s">
        <v>10</v>
      </c>
      <c r="C8" s="15" t="s">
        <v>23</v>
      </c>
      <c r="D8" s="15" t="s">
        <v>65</v>
      </c>
      <c r="E8" s="15"/>
      <c r="F8" s="15">
        <v>90.27</v>
      </c>
      <c r="G8" s="15">
        <v>92.079409</v>
      </c>
      <c r="H8" s="15">
        <v>1.809409</v>
      </c>
      <c r="L8" s="3"/>
    </row>
    <row r="9" s="4" customFormat="1" ht="36" customHeight="1" spans="1:12">
      <c r="A9" s="13">
        <v>6</v>
      </c>
      <c r="B9" s="14" t="s">
        <v>10</v>
      </c>
      <c r="C9" s="15" t="s">
        <v>23</v>
      </c>
      <c r="D9" s="15" t="s">
        <v>66</v>
      </c>
      <c r="E9" s="15"/>
      <c r="F9" s="15">
        <v>79.926</v>
      </c>
      <c r="G9" s="15">
        <v>82.336863</v>
      </c>
      <c r="H9" s="15">
        <v>2.410863</v>
      </c>
      <c r="L9" s="3"/>
    </row>
    <row r="10" s="4" customFormat="1" ht="38" customHeight="1" spans="1:12">
      <c r="A10" s="13">
        <v>7</v>
      </c>
      <c r="B10" s="14" t="s">
        <v>10</v>
      </c>
      <c r="C10" s="15" t="s">
        <v>23</v>
      </c>
      <c r="D10" s="15" t="s">
        <v>67</v>
      </c>
      <c r="E10" s="15"/>
      <c r="F10" s="15">
        <v>75.414</v>
      </c>
      <c r="G10" s="15">
        <v>75.720137</v>
      </c>
      <c r="H10" s="15">
        <v>0.306137</v>
      </c>
      <c r="L10" s="3"/>
    </row>
    <row r="11" s="4" customFormat="1" ht="38" customHeight="1" spans="1:12">
      <c r="A11" s="13">
        <v>8</v>
      </c>
      <c r="B11" s="14" t="s">
        <v>9</v>
      </c>
      <c r="C11" s="15" t="s">
        <v>42</v>
      </c>
      <c r="D11" s="15" t="s">
        <v>47</v>
      </c>
      <c r="E11" s="15"/>
      <c r="F11" s="15">
        <v>78.8008</v>
      </c>
      <c r="G11" s="15">
        <v>112.264626</v>
      </c>
      <c r="H11" s="15">
        <v>16.153826</v>
      </c>
      <c r="L11" s="3"/>
    </row>
    <row r="12" s="4" customFormat="1" ht="38" customHeight="1" spans="1:12">
      <c r="A12" s="13">
        <v>9</v>
      </c>
      <c r="B12" s="14" t="s">
        <v>10</v>
      </c>
      <c r="C12" s="15" t="s">
        <v>42</v>
      </c>
      <c r="D12" s="15" t="s">
        <v>58</v>
      </c>
      <c r="E12" s="15"/>
      <c r="F12" s="15">
        <v>156.99</v>
      </c>
      <c r="G12" s="15">
        <v>157.303069</v>
      </c>
      <c r="H12" s="15">
        <f t="shared" ref="H11:H18" si="0">G12-F12</f>
        <v>0.313068999999984</v>
      </c>
      <c r="L12" s="3"/>
    </row>
    <row r="13" s="4" customFormat="1" ht="38" customHeight="1" spans="1:12">
      <c r="A13" s="13">
        <v>10</v>
      </c>
      <c r="B13" s="14" t="s">
        <v>10</v>
      </c>
      <c r="C13" s="15" t="s">
        <v>42</v>
      </c>
      <c r="D13" s="15" t="s">
        <v>59</v>
      </c>
      <c r="E13" s="15"/>
      <c r="F13" s="15">
        <v>185.16</v>
      </c>
      <c r="G13" s="15">
        <v>204.688959</v>
      </c>
      <c r="H13" s="15">
        <f t="shared" si="0"/>
        <v>19.528959</v>
      </c>
      <c r="L13" s="3"/>
    </row>
    <row r="14" s="4" customFormat="1" ht="38" customHeight="1" spans="1:12">
      <c r="A14" s="13">
        <v>11</v>
      </c>
      <c r="B14" s="14" t="s">
        <v>10</v>
      </c>
      <c r="C14" s="15" t="s">
        <v>42</v>
      </c>
      <c r="D14" s="15" t="s">
        <v>60</v>
      </c>
      <c r="E14" s="15"/>
      <c r="F14" s="15">
        <v>86.94</v>
      </c>
      <c r="G14" s="15">
        <v>93.038736</v>
      </c>
      <c r="H14" s="15">
        <f t="shared" si="0"/>
        <v>6.098736</v>
      </c>
      <c r="L14" s="3"/>
    </row>
    <row r="15" s="4" customFormat="1" ht="38" customHeight="1" spans="1:12">
      <c r="A15" s="13">
        <v>12</v>
      </c>
      <c r="B15" s="14" t="s">
        <v>10</v>
      </c>
      <c r="C15" s="15" t="s">
        <v>42</v>
      </c>
      <c r="D15" s="15" t="s">
        <v>61</v>
      </c>
      <c r="E15" s="15"/>
      <c r="F15" s="15">
        <v>60.424</v>
      </c>
      <c r="G15" s="15">
        <v>66.317975</v>
      </c>
      <c r="H15" s="15">
        <f t="shared" si="0"/>
        <v>5.893975</v>
      </c>
      <c r="L15" s="3"/>
    </row>
    <row r="16" s="4" customFormat="1" ht="38" customHeight="1" spans="1:12">
      <c r="A16" s="13">
        <v>13</v>
      </c>
      <c r="B16" s="14" t="s">
        <v>10</v>
      </c>
      <c r="C16" s="15" t="s">
        <v>42</v>
      </c>
      <c r="D16" s="15" t="s">
        <v>62</v>
      </c>
      <c r="E16" s="15"/>
      <c r="F16" s="15">
        <v>78.25</v>
      </c>
      <c r="G16" s="15">
        <v>80.626559</v>
      </c>
      <c r="H16" s="15">
        <f t="shared" si="0"/>
        <v>2.376559</v>
      </c>
      <c r="L16" s="3"/>
    </row>
    <row r="17" s="4" customFormat="1" ht="38" customHeight="1" spans="1:12">
      <c r="A17" s="13">
        <v>14</v>
      </c>
      <c r="B17" s="14" t="s">
        <v>10</v>
      </c>
      <c r="C17" s="15" t="s">
        <v>42</v>
      </c>
      <c r="D17" s="15" t="s">
        <v>63</v>
      </c>
      <c r="E17" s="15"/>
      <c r="F17" s="15">
        <v>53.074</v>
      </c>
      <c r="G17" s="15">
        <v>55.777865</v>
      </c>
      <c r="H17" s="15">
        <f t="shared" si="0"/>
        <v>2.703865</v>
      </c>
      <c r="L17" s="3"/>
    </row>
    <row r="18" s="4" customFormat="1" ht="38" customHeight="1" spans="1:12">
      <c r="A18" s="13">
        <v>15</v>
      </c>
      <c r="B18" s="14" t="s">
        <v>10</v>
      </c>
      <c r="C18" s="15" t="s">
        <v>42</v>
      </c>
      <c r="D18" s="15" t="s">
        <v>64</v>
      </c>
      <c r="E18" s="15"/>
      <c r="F18" s="15">
        <v>162.118</v>
      </c>
      <c r="G18" s="15">
        <v>169.782116</v>
      </c>
      <c r="H18" s="15">
        <f t="shared" si="0"/>
        <v>7.66411600000001</v>
      </c>
      <c r="L18" s="3"/>
    </row>
    <row r="19" ht="30" customHeight="1" spans="1:8">
      <c r="A19" s="13"/>
      <c r="B19" s="16" t="s">
        <v>112</v>
      </c>
      <c r="C19" s="16"/>
      <c r="D19" s="16"/>
      <c r="E19" s="17"/>
      <c r="F19" s="17">
        <f>SUM(F4:F18)</f>
        <v>1809.475656</v>
      </c>
      <c r="G19" s="15">
        <f>SUM(G4:G18)</f>
        <v>1982.894027</v>
      </c>
      <c r="H19" s="15">
        <f>SUM(H4:H18)</f>
        <v>156.108371</v>
      </c>
    </row>
    <row r="24" spans="4:5">
      <c r="D24" s="18"/>
      <c r="E24" s="18"/>
    </row>
  </sheetData>
  <autoFilter ref="A3:H19">
    <extLst/>
  </autoFilter>
  <mergeCells count="9">
    <mergeCell ref="A1:H1"/>
    <mergeCell ref="E2:F2"/>
    <mergeCell ref="B19:D19"/>
    <mergeCell ref="A2:A3"/>
    <mergeCell ref="B2:B3"/>
    <mergeCell ref="C2:C3"/>
    <mergeCell ref="D2:D3"/>
    <mergeCell ref="G2:G3"/>
    <mergeCell ref="H2:H3"/>
  </mergeCells>
  <pageMargins left="0.751388888888889" right="0.751388888888889" top="1" bottom="1" header="0.5" footer="0.5"/>
  <pageSetup paperSize="9" scale="98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汇总</vt:lpstr>
      <vt:lpstr>住建</vt:lpstr>
      <vt:lpstr>交通</vt:lpstr>
      <vt:lpstr>水务</vt:lpstr>
      <vt:lpstr>人社局</vt:lpstr>
      <vt:lpstr>区乡村振兴局</vt:lpstr>
      <vt:lpstr>2021年项目管理费</vt:lpstr>
      <vt:lpstr>2021年追加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熊</cp:lastModifiedBy>
  <dcterms:created xsi:type="dcterms:W3CDTF">2022-10-12T02:52:00Z</dcterms:created>
  <dcterms:modified xsi:type="dcterms:W3CDTF">2022-11-15T02:53:02Z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0B472BA8F0E345B28DF0B4FEEA7DDEC0</vt:lpwstr>
  </property>
  <property fmtid="{D5CDD505-2E9C-101B-9397-08002B2CF9AE}" pid="3" name="KSOProductBuildVer">
    <vt:lpwstr>2052-11.1.0.12763</vt:lpwstr>
  </property>
</Properties>
</file>